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480" windowHeight="8925"/>
  </bookViews>
  <sheets>
    <sheet name="105日四技應外系" sheetId="4" r:id="rId1"/>
    <sheet name="105學分配當表" sheetId="5" r:id="rId2"/>
  </sheets>
  <calcPr calcId="145621"/>
</workbook>
</file>

<file path=xl/calcChain.xml><?xml version="1.0" encoding="utf-8"?>
<calcChain xmlns="http://schemas.openxmlformats.org/spreadsheetml/2006/main">
  <c r="V39" i="4" l="1"/>
  <c r="U39" i="4"/>
  <c r="O53" i="4" l="1"/>
  <c r="P53" i="4"/>
  <c r="Q53" i="4"/>
  <c r="N53" i="4"/>
  <c r="K11" i="5" l="1"/>
  <c r="J11" i="5"/>
  <c r="I11" i="5"/>
  <c r="H11" i="5"/>
  <c r="G11" i="5"/>
  <c r="F11" i="5"/>
  <c r="T38" i="4"/>
  <c r="V53" i="4"/>
  <c r="U53" i="4"/>
  <c r="E53" i="4"/>
  <c r="F53" i="4"/>
  <c r="G53" i="4"/>
  <c r="D53" i="4"/>
  <c r="J53" i="4"/>
  <c r="K53" i="4"/>
  <c r="L53" i="4"/>
  <c r="I53" i="4"/>
  <c r="T35" i="4"/>
  <c r="U35" i="4"/>
  <c r="V35" i="4"/>
  <c r="S35" i="4"/>
  <c r="O35" i="4"/>
  <c r="O39" i="4" s="1"/>
  <c r="P35" i="4"/>
  <c r="P39" i="4" s="1"/>
  <c r="Q35" i="4"/>
  <c r="Q39" i="4" s="1"/>
  <c r="N35" i="4"/>
  <c r="N39" i="4" s="1"/>
  <c r="J35" i="4"/>
  <c r="K35" i="4"/>
  <c r="L35" i="4"/>
  <c r="I35" i="4"/>
  <c r="E35" i="4"/>
  <c r="F35" i="4"/>
  <c r="G35" i="4"/>
  <c r="D35" i="4"/>
  <c r="D19" i="4"/>
  <c r="E19" i="4"/>
  <c r="F19" i="4"/>
  <c r="G19" i="4"/>
  <c r="T39" i="4" l="1"/>
  <c r="E11" i="5"/>
  <c r="D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L11" i="5" l="1"/>
  <c r="M11" i="5"/>
  <c r="T53" i="4"/>
  <c r="S53" i="4"/>
  <c r="V45" i="4"/>
  <c r="U45" i="4"/>
  <c r="T45" i="4"/>
  <c r="Q45" i="4"/>
  <c r="P45" i="4"/>
  <c r="O45" i="4"/>
  <c r="N45" i="4"/>
  <c r="L45" i="4"/>
  <c r="K45" i="4"/>
  <c r="J45" i="4"/>
  <c r="I45" i="4"/>
  <c r="G45" i="4"/>
  <c r="F45" i="4"/>
  <c r="E45" i="4"/>
  <c r="D45" i="4"/>
  <c r="V42" i="4"/>
  <c r="U42" i="4"/>
  <c r="T42" i="4"/>
  <c r="S42" i="4"/>
  <c r="Q42" i="4"/>
  <c r="Q46" i="4" s="1"/>
  <c r="P42" i="4"/>
  <c r="O42" i="4"/>
  <c r="O46" i="4" s="1"/>
  <c r="N42" i="4"/>
  <c r="N46" i="4" s="1"/>
  <c r="L42" i="4"/>
  <c r="L46" i="4" s="1"/>
  <c r="K42" i="4"/>
  <c r="J42" i="4"/>
  <c r="J46" i="4" s="1"/>
  <c r="I42" i="4"/>
  <c r="I46" i="4" s="1"/>
  <c r="G42" i="4"/>
  <c r="G46" i="4" s="1"/>
  <c r="F42" i="4"/>
  <c r="E42" i="4"/>
  <c r="E46" i="4" s="1"/>
  <c r="D42" i="4"/>
  <c r="D46" i="4" s="1"/>
  <c r="S38" i="4"/>
  <c r="S39" i="4" s="1"/>
  <c r="L38" i="4"/>
  <c r="L39" i="4" s="1"/>
  <c r="K38" i="4"/>
  <c r="K39" i="4" s="1"/>
  <c r="J38" i="4"/>
  <c r="J39" i="4" s="1"/>
  <c r="I38" i="4"/>
  <c r="I39" i="4" s="1"/>
  <c r="G38" i="4"/>
  <c r="G39" i="4" s="1"/>
  <c r="F38" i="4"/>
  <c r="F39" i="4" s="1"/>
  <c r="E38" i="4"/>
  <c r="E39" i="4" s="1"/>
  <c r="D38" i="4"/>
  <c r="D39" i="4" s="1"/>
  <c r="V31" i="4"/>
  <c r="U31" i="4"/>
  <c r="T31" i="4"/>
  <c r="S31" i="4"/>
  <c r="Q31" i="4"/>
  <c r="P31" i="4"/>
  <c r="O31" i="4"/>
  <c r="N31" i="4"/>
  <c r="L31" i="4"/>
  <c r="K31" i="4"/>
  <c r="J31" i="4"/>
  <c r="I31" i="4"/>
  <c r="G31" i="4"/>
  <c r="F31" i="4"/>
  <c r="E31" i="4"/>
  <c r="D31" i="4"/>
  <c r="V23" i="4"/>
  <c r="U23" i="4"/>
  <c r="T23" i="4"/>
  <c r="S23" i="4"/>
  <c r="Q23" i="4"/>
  <c r="P23" i="4"/>
  <c r="O23" i="4"/>
  <c r="N23" i="4"/>
  <c r="L23" i="4"/>
  <c r="K23" i="4"/>
  <c r="J23" i="4"/>
  <c r="I23" i="4"/>
  <c r="G23" i="4"/>
  <c r="F23" i="4"/>
  <c r="E23" i="4"/>
  <c r="D23" i="4"/>
  <c r="V19" i="4"/>
  <c r="U19" i="4"/>
  <c r="T19" i="4"/>
  <c r="S19" i="4"/>
  <c r="Q19" i="4"/>
  <c r="P19" i="4"/>
  <c r="O19" i="4"/>
  <c r="N19" i="4"/>
  <c r="L19" i="4"/>
  <c r="K19" i="4"/>
  <c r="J19" i="4"/>
  <c r="I19" i="4"/>
  <c r="T46" i="4" l="1"/>
  <c r="V46" i="4"/>
  <c r="S45" i="4"/>
  <c r="F46" i="4"/>
  <c r="K46" i="4"/>
  <c r="P46" i="4"/>
  <c r="U46" i="4"/>
  <c r="W40" i="4"/>
  <c r="W24" i="4"/>
  <c r="S46" i="4" l="1"/>
</calcChain>
</file>

<file path=xl/sharedStrings.xml><?xml version="1.0" encoding="utf-8"?>
<sst xmlns="http://schemas.openxmlformats.org/spreadsheetml/2006/main" count="248" uniqueCount="161">
  <si>
    <t>必修</t>
    <phoneticPr fontId="3" type="noConversion"/>
  </si>
  <si>
    <t>總計</t>
    <phoneticPr fontId="3" type="noConversion"/>
  </si>
  <si>
    <t>學分</t>
    <phoneticPr fontId="3" type="noConversion"/>
  </si>
  <si>
    <t>時數</t>
    <phoneticPr fontId="3" type="noConversion"/>
  </si>
  <si>
    <t>學年</t>
    <phoneticPr fontId="3" type="noConversion"/>
  </si>
  <si>
    <t>必選別</t>
    <phoneticPr fontId="3" type="noConversion"/>
  </si>
  <si>
    <t>一　　年　　級</t>
    <phoneticPr fontId="3" type="noConversion"/>
  </si>
  <si>
    <t>二　　年　　級</t>
    <phoneticPr fontId="3" type="noConversion"/>
  </si>
  <si>
    <t>三　　年　　級</t>
    <phoneticPr fontId="3" type="noConversion"/>
  </si>
  <si>
    <t>四　　年　　級</t>
    <phoneticPr fontId="3" type="noConversion"/>
  </si>
  <si>
    <t>類別</t>
    <phoneticPr fontId="3" type="noConversion"/>
  </si>
  <si>
    <t>科目名稱</t>
    <phoneticPr fontId="3" type="noConversion"/>
  </si>
  <si>
    <t>第一學期</t>
    <phoneticPr fontId="3" type="noConversion"/>
  </si>
  <si>
    <t>第二學期</t>
    <phoneticPr fontId="3" type="noConversion"/>
  </si>
  <si>
    <t>學院共同</t>
    <phoneticPr fontId="3" type="noConversion"/>
  </si>
  <si>
    <t>學院共同小計</t>
    <phoneticPr fontId="3" type="noConversion"/>
  </si>
  <si>
    <t>模組必修小計</t>
    <phoneticPr fontId="3" type="noConversion"/>
  </si>
  <si>
    <t>選修</t>
    <phoneticPr fontId="3" type="noConversion"/>
  </si>
  <si>
    <t>模組選修小計</t>
    <phoneticPr fontId="3" type="noConversion"/>
  </si>
  <si>
    <t>模組學分合計</t>
    <phoneticPr fontId="3" type="noConversion"/>
  </si>
  <si>
    <t>學制</t>
    <phoneticPr fontId="3" type="noConversion"/>
  </si>
  <si>
    <t>年級</t>
    <phoneticPr fontId="3" type="noConversion"/>
  </si>
  <si>
    <t>學期</t>
    <phoneticPr fontId="3" type="noConversion"/>
  </si>
  <si>
    <t>專業選修</t>
    <phoneticPr fontId="3" type="noConversion"/>
  </si>
  <si>
    <r>
      <rPr>
        <sz val="12"/>
        <rFont val="標楷體"/>
        <family val="4"/>
        <charset val="136"/>
      </rPr>
      <t>四技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</si>
  <si>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</si>
  <si>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sz val="12"/>
        <rFont val="標楷體"/>
        <family val="4"/>
        <charset val="136"/>
      </rPr>
      <t>上</t>
    </r>
    <phoneticPr fontId="3" type="noConversion"/>
  </si>
  <si>
    <r>
      <rPr>
        <sz val="12"/>
        <rFont val="標楷體"/>
        <family val="4"/>
        <charset val="136"/>
      </rPr>
      <t>下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</si>
  <si>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</si>
  <si>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</si>
  <si>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2"/>
        <rFont val="標楷體"/>
        <family val="4"/>
        <charset val="136"/>
      </rPr>
      <t>四</t>
    </r>
    <phoneticPr fontId="3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</si>
  <si>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3" type="noConversion"/>
  </si>
  <si>
    <t>說明:本表資料為每學期開課總時數控管依據，請務必確實填寫，如有異動請依照規定程序辦理課程修訂。</t>
    <phoneticPr fontId="3" type="noConversion"/>
  </si>
  <si>
    <t>1.請注意每學期開課數應符合學生最低修課學分下限。</t>
    <phoneticPr fontId="3" type="noConversion"/>
  </si>
  <si>
    <t>2.專業選修開課數請控管在畢業選修學分數1.5倍內。</t>
    <phoneticPr fontId="3" type="noConversion"/>
  </si>
  <si>
    <t>院長：</t>
    <phoneticPr fontId="3" type="noConversion"/>
  </si>
  <si>
    <r>
      <t>系助理</t>
    </r>
    <r>
      <rPr>
        <sz val="11"/>
        <rFont val="新細明體"/>
        <family val="1"/>
        <charset val="136"/>
      </rPr>
      <t>：</t>
    </r>
    <phoneticPr fontId="3" type="noConversion"/>
  </si>
  <si>
    <t>系主任：</t>
    <phoneticPr fontId="3" type="noConversion"/>
  </si>
  <si>
    <t>院秘書：</t>
    <phoneticPr fontId="3" type="noConversion"/>
  </si>
  <si>
    <r>
      <t>系助理</t>
    </r>
    <r>
      <rPr>
        <sz val="12"/>
        <color indexed="8"/>
        <rFont val="新細明體"/>
        <family val="1"/>
        <charset val="136"/>
      </rPr>
      <t>：</t>
    </r>
    <phoneticPr fontId="3" type="noConversion"/>
  </si>
  <si>
    <t>專業必修</t>
    <phoneticPr fontId="3" type="noConversion"/>
  </si>
  <si>
    <t>專業必修(含院共)</t>
    <phoneticPr fontId="3" type="noConversion"/>
  </si>
  <si>
    <t>多元學習</t>
    <phoneticPr fontId="3" type="noConversion"/>
  </si>
  <si>
    <t>通識及共同</t>
    <phoneticPr fontId="3" type="noConversion"/>
  </si>
  <si>
    <t>36學分</t>
    <phoneticPr fontId="3" type="noConversion"/>
  </si>
  <si>
    <t>128  學分</t>
    <phoneticPr fontId="3" type="noConversion"/>
  </si>
  <si>
    <t>最低畢業總學分數</t>
    <phoneticPr fontId="3" type="noConversion"/>
  </si>
  <si>
    <t>備註</t>
    <phoneticPr fontId="3" type="noConversion"/>
  </si>
  <si>
    <t>(最多15)</t>
    <phoneticPr fontId="3" type="noConversion"/>
  </si>
  <si>
    <t>院長:</t>
    <phoneticPr fontId="3" type="noConversion"/>
  </si>
  <si>
    <t>多元學習課程</t>
    <phoneticPr fontId="3" type="noConversion"/>
  </si>
  <si>
    <t>本系課程10學分</t>
    <phoneticPr fontId="3" type="noConversion"/>
  </si>
  <si>
    <t>專業必修學分</t>
    <phoneticPr fontId="3" type="noConversion"/>
  </si>
  <si>
    <t>專業選修學分</t>
    <phoneticPr fontId="3" type="noConversion"/>
  </si>
  <si>
    <t>外系課程10學分</t>
    <phoneticPr fontId="3" type="noConversion"/>
  </si>
  <si>
    <t>共同課程</t>
    <phoneticPr fontId="3" type="noConversion"/>
  </si>
  <si>
    <t>休閒管理學</t>
    <phoneticPr fontId="3" type="noConversion"/>
  </si>
  <si>
    <t>觀光行銷學</t>
    <phoneticPr fontId="3" type="noConversion"/>
  </si>
  <si>
    <t>觀光英語</t>
    <phoneticPr fontId="3" type="noConversion"/>
  </si>
  <si>
    <t>英語會話(一)</t>
    <phoneticPr fontId="3" type="noConversion"/>
  </si>
  <si>
    <t>英語會話(三)</t>
    <phoneticPr fontId="3" type="noConversion"/>
  </si>
  <si>
    <t>中英文翻譯</t>
    <phoneticPr fontId="3" type="noConversion"/>
  </si>
  <si>
    <t>產業實習</t>
    <phoneticPr fontId="3" type="noConversion"/>
  </si>
  <si>
    <t>英語會話(二)</t>
    <phoneticPr fontId="3" type="noConversion"/>
  </si>
  <si>
    <t>英語會話(四)</t>
    <phoneticPr fontId="3" type="noConversion"/>
  </si>
  <si>
    <t>英文公共演講</t>
    <phoneticPr fontId="3" type="noConversion"/>
  </si>
  <si>
    <t>畢業專題</t>
    <phoneticPr fontId="3" type="noConversion"/>
  </si>
  <si>
    <t>英文文法與習作(一)</t>
    <phoneticPr fontId="3" type="noConversion"/>
  </si>
  <si>
    <t>英文寫作(一)</t>
    <phoneticPr fontId="3" type="noConversion"/>
  </si>
  <si>
    <t>專題理論與實務(一)</t>
    <phoneticPr fontId="3" type="noConversion"/>
  </si>
  <si>
    <t>產業實習實務成果</t>
    <phoneticPr fontId="3" type="noConversion"/>
  </si>
  <si>
    <t>英文文法與習作(二)</t>
    <phoneticPr fontId="3" type="noConversion"/>
  </si>
  <si>
    <t>英文寫作(二)</t>
    <phoneticPr fontId="3" type="noConversion"/>
  </si>
  <si>
    <t>英語測驗</t>
    <phoneticPr fontId="3" type="noConversion"/>
  </si>
  <si>
    <t>初級日語(一)</t>
    <phoneticPr fontId="3" type="noConversion"/>
  </si>
  <si>
    <t>中級日語(一)</t>
    <phoneticPr fontId="3" type="noConversion"/>
  </si>
  <si>
    <t>專題理論與實務(二)</t>
    <phoneticPr fontId="3" type="noConversion"/>
  </si>
  <si>
    <t>初級日語(二)</t>
    <phoneticPr fontId="3" type="noConversion"/>
  </si>
  <si>
    <t>中級日語(二)</t>
    <phoneticPr fontId="3" type="noConversion"/>
  </si>
  <si>
    <t>求職技能與職業倫理</t>
    <phoneticPr fontId="3" type="noConversion"/>
  </si>
  <si>
    <t>英語發音訓練</t>
    <phoneticPr fontId="3" type="noConversion"/>
  </si>
  <si>
    <t>中英簡報製作</t>
    <phoneticPr fontId="3" type="noConversion"/>
  </si>
  <si>
    <t>餐旅英文讀本導讀</t>
    <phoneticPr fontId="3" type="noConversion"/>
  </si>
  <si>
    <t>餐旅日語</t>
    <phoneticPr fontId="3" type="noConversion"/>
  </si>
  <si>
    <t>旅館英語</t>
  </si>
  <si>
    <t>餐飲英語</t>
    <phoneticPr fontId="3" type="noConversion"/>
  </si>
  <si>
    <t>臺灣美食英文</t>
    <phoneticPr fontId="3" type="noConversion"/>
  </si>
  <si>
    <t>臺灣景點英文導覽</t>
    <phoneticPr fontId="3" type="noConversion"/>
  </si>
  <si>
    <t>會展專業英文</t>
    <phoneticPr fontId="3" type="noConversion"/>
  </si>
  <si>
    <t>世界美食英文</t>
    <phoneticPr fontId="3" type="noConversion"/>
  </si>
  <si>
    <t>世界景點英文導覽</t>
    <phoneticPr fontId="3" type="noConversion"/>
  </si>
  <si>
    <t>觀光英文讀本導讀</t>
    <phoneticPr fontId="3" type="noConversion"/>
  </si>
  <si>
    <t>進階觀光英語</t>
    <phoneticPr fontId="3" type="noConversion"/>
  </si>
  <si>
    <t>觀光日語</t>
    <phoneticPr fontId="3" type="noConversion"/>
  </si>
  <si>
    <t>英語領隊導遊實務(二)</t>
    <phoneticPr fontId="3" type="noConversion"/>
  </si>
  <si>
    <t>專業外語課程</t>
    <phoneticPr fontId="3" type="noConversion"/>
  </si>
  <si>
    <t>必修</t>
    <phoneticPr fontId="24" type="noConversion"/>
  </si>
  <si>
    <t>餐旅外語模組</t>
    <phoneticPr fontId="3" type="noConversion"/>
  </si>
  <si>
    <t>觀光導覽模組</t>
    <phoneticPr fontId="3" type="noConversion"/>
  </si>
  <si>
    <t>1.最低畢業總學分數 128 學分(通識36學分、院必修6學分、系必修66學分、系選修10學分、多元學習選修10學分)。</t>
    <phoneticPr fontId="3" type="noConversion"/>
  </si>
  <si>
    <t xml:space="preserve">3.校外實習科目：產業實習、校外實習執行時間：大四上學期      </t>
    <phoneticPr fontId="3" type="noConversion"/>
  </si>
  <si>
    <t>4.求職技能與職業倫理為服務學習科目，服務學習總時數至少8小時。</t>
    <phoneticPr fontId="3" type="noConversion"/>
  </si>
  <si>
    <t>5.證照輔導課程10學分：</t>
    <phoneticPr fontId="3" type="noConversion"/>
  </si>
  <si>
    <t>6.外語(英語)能力畢業門檻為等同於TOEIC 550分，暨等同於GEPT之中級初試，通過此外語(英語)畢業門檻標準者，始可畢業。</t>
    <phoneticPr fontId="3" type="noConversion"/>
  </si>
  <si>
    <t xml:space="preserve">7.依本校「學生畢業門檻實施辦法」之規定，日間部學生畢業需具備包含專業技術能力、服務學習能力、外語能力、資訊能力，並通過各項檢核始可畢業，各項規範詳閱相關實施要點或細則。    </t>
  </si>
  <si>
    <t>(1)【JLPT】專業證照輔導課程:中級日文(二)(2學分);(2)【會議展覽專業英文】專業證照輔導課程:會展專業英文(2學分)；</t>
    <phoneticPr fontId="3" type="noConversion"/>
  </si>
  <si>
    <t>72學分(含學院共同6學分)</t>
    <phoneticPr fontId="3" type="noConversion"/>
  </si>
  <si>
    <t>2.餐旅外語模組修滿14 學分(必修8學分、選修6學分)，觀光導覽模組修滿14學分(必修6學分、選修8學分)，可向系辦公室申請模組證明書。</t>
    <phoneticPr fontId="3" type="noConversion"/>
  </si>
  <si>
    <t>通識課程</t>
    <phoneticPr fontId="3" type="noConversion"/>
  </si>
  <si>
    <r>
      <rPr>
        <sz val="8"/>
        <rFont val="標楷體"/>
        <family val="4"/>
        <charset val="136"/>
      </rPr>
      <t>中文鑑賞與應用</t>
    </r>
    <phoneticPr fontId="3" type="noConversion"/>
  </si>
  <si>
    <r>
      <rPr>
        <sz val="8"/>
        <rFont val="標楷體"/>
        <family val="4"/>
        <charset val="136"/>
      </rPr>
      <t>外國語言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三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</si>
  <si>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中文口語與表達</t>
    </r>
    <phoneticPr fontId="3" type="noConversion"/>
  </si>
  <si>
    <r>
      <rPr>
        <sz val="8"/>
        <rFont val="標楷體"/>
        <family val="4"/>
        <charset val="136"/>
      </rPr>
      <t>外國語言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四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</si>
  <si>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外國語言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</si>
  <si>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人文藝術應用領域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</si>
  <si>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外國語言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二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</si>
  <si>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人文藝術應用領域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二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</si>
  <si>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自然科學應用領域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</t>
    </r>
    <phoneticPr fontId="3" type="noConversion"/>
  </si>
  <si>
    <r>
      <rPr>
        <sz val="7"/>
        <rFont val="標楷體"/>
        <family val="4"/>
        <charset val="136"/>
      </rPr>
      <t>運動與健康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一</t>
    </r>
    <r>
      <rPr>
        <sz val="7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</si>
  <si>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自然科學應用領域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二</t>
    </r>
    <r>
      <rPr>
        <sz val="8"/>
        <rFont val="Times New Roman"/>
        <family val="1"/>
      </rPr>
      <t>)</t>
    </r>
    <phoneticPr fontId="3" type="noConversion"/>
  </si>
  <si>
    <r>
      <rPr>
        <sz val="7"/>
        <rFont val="標楷體"/>
        <family val="4"/>
        <charset val="136"/>
      </rPr>
      <t>運動與健康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二</t>
    </r>
    <r>
      <rPr>
        <sz val="7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</si>
  <si>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社會科學應用領域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</si>
  <si>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社會科學應用領域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二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</si>
  <si>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雲林學、學雲林</t>
    </r>
    <phoneticPr fontId="3" type="noConversion"/>
  </si>
  <si>
    <r>
      <rPr>
        <sz val="8"/>
        <rFont val="標楷體"/>
        <family val="4"/>
        <charset val="136"/>
      </rPr>
      <t>職涯發展</t>
    </r>
    <phoneticPr fontId="3" type="noConversion"/>
  </si>
  <si>
    <r>
      <rPr>
        <sz val="8"/>
        <rFont val="標楷體"/>
        <family val="4"/>
        <charset val="136"/>
      </rPr>
      <t>資訊素養</t>
    </r>
    <phoneticPr fontId="3" type="noConversion"/>
  </si>
  <si>
    <r>
      <rPr>
        <sz val="7"/>
        <rFont val="標楷體"/>
        <family val="4"/>
        <charset val="136"/>
      </rPr>
      <t>生命教育與服務學習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一</t>
    </r>
    <r>
      <rPr>
        <sz val="7"/>
        <rFont val="Times New Roman"/>
        <family val="1"/>
      </rPr>
      <t>)</t>
    </r>
    <phoneticPr fontId="3" type="noConversion"/>
  </si>
  <si>
    <r>
      <rPr>
        <sz val="7"/>
        <rFont val="標楷體"/>
        <family val="4"/>
        <charset val="136"/>
      </rPr>
      <t>生命教育與服務學習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二</t>
    </r>
    <r>
      <rPr>
        <sz val="7"/>
        <rFont val="Times New Roman"/>
        <family val="1"/>
      </rPr>
      <t>)</t>
    </r>
    <phoneticPr fontId="3" type="noConversion"/>
  </si>
  <si>
    <r>
      <rPr>
        <sz val="7"/>
        <rFont val="標楷體"/>
        <family val="4"/>
        <charset val="136"/>
      </rPr>
      <t>創意、創新與創業精神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一</t>
    </r>
    <r>
      <rPr>
        <sz val="7"/>
        <rFont val="Times New Roman"/>
        <family val="1"/>
      </rPr>
      <t>)</t>
    </r>
    <phoneticPr fontId="3" type="noConversion"/>
  </si>
  <si>
    <r>
      <rPr>
        <sz val="7"/>
        <rFont val="標楷體"/>
        <family val="4"/>
        <charset val="136"/>
      </rPr>
      <t>創意、創新與創業精神</t>
    </r>
    <r>
      <rPr>
        <sz val="7"/>
        <rFont val="Times New Roman"/>
        <family val="1"/>
      </rPr>
      <t>(</t>
    </r>
    <r>
      <rPr>
        <sz val="7"/>
        <rFont val="標楷體"/>
        <family val="4"/>
        <charset val="136"/>
      </rPr>
      <t>二</t>
    </r>
    <r>
      <rPr>
        <sz val="7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</si>
  <si>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勞作教育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</si>
  <si>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勞作教育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二</t>
    </r>
    <r>
      <rPr>
        <sz val="8"/>
        <rFont val="Times New Roman"/>
        <family val="1"/>
      </rPr>
      <t>)</t>
    </r>
    <phoneticPr fontId="3" type="noConversion"/>
  </si>
  <si>
    <t>全民國防教育軍事訓練(一)</t>
    <phoneticPr fontId="3" type="noConversion"/>
  </si>
  <si>
    <t>全民國防教育軍事訓練(二)</t>
    <phoneticPr fontId="3" type="noConversion"/>
  </si>
  <si>
    <t>英語領隊導遊實務(一)</t>
    <phoneticPr fontId="3" type="noConversion"/>
  </si>
  <si>
    <r>
      <rPr>
        <sz val="10"/>
        <rFont val="標楷體"/>
        <family val="4"/>
        <charset val="136"/>
      </rPr>
      <t>學分</t>
    </r>
    <phoneticPr fontId="24" type="noConversion"/>
  </si>
  <si>
    <r>
      <rPr>
        <sz val="10"/>
        <rFont val="標楷體"/>
        <family val="4"/>
        <charset val="136"/>
      </rPr>
      <t>學分</t>
    </r>
    <phoneticPr fontId="3" type="noConversion"/>
  </si>
  <si>
    <r>
      <t>39</t>
    </r>
    <r>
      <rPr>
        <sz val="10"/>
        <rFont val="標楷體"/>
        <family val="4"/>
        <charset val="136"/>
      </rPr>
      <t>學分</t>
    </r>
    <phoneticPr fontId="3" type="noConversion"/>
  </si>
  <si>
    <r>
      <t>36</t>
    </r>
    <r>
      <rPr>
        <sz val="10"/>
        <rFont val="標楷體"/>
        <family val="4"/>
        <charset val="136"/>
      </rPr>
      <t>學分</t>
    </r>
    <phoneticPr fontId="3" type="noConversion"/>
  </si>
  <si>
    <r>
      <rPr>
        <sz val="10"/>
        <rFont val="標楷體"/>
        <family val="4"/>
        <charset val="136"/>
      </rPr>
      <t>學分</t>
    </r>
    <phoneticPr fontId="3" type="noConversion"/>
  </si>
  <si>
    <t>餐旅管理概論(觀餐)</t>
    <phoneticPr fontId="3" type="noConversion"/>
  </si>
  <si>
    <t>房務實務(觀餐)</t>
    <phoneticPr fontId="3" type="noConversion"/>
  </si>
  <si>
    <t>遊程設計與規劃(觀餐)</t>
    <phoneticPr fontId="3" type="noConversion"/>
  </si>
  <si>
    <t>導覽行銷(行銷)</t>
    <phoneticPr fontId="3" type="noConversion"/>
  </si>
  <si>
    <t>餐飲服務技能(觀餐)</t>
    <phoneticPr fontId="3" type="noConversion"/>
  </si>
  <si>
    <t>觀光行政法規(觀餐)</t>
    <phoneticPr fontId="3" type="noConversion"/>
  </si>
  <si>
    <t>宴會規劃(觀餐)</t>
    <phoneticPr fontId="3" type="noConversion"/>
  </si>
  <si>
    <t>零售管理實務(行銷)</t>
    <phoneticPr fontId="3" type="noConversion"/>
  </si>
  <si>
    <t>台灣觀光史地(觀光)</t>
    <phoneticPr fontId="3" type="noConversion"/>
  </si>
  <si>
    <t>觀光心理學(觀光)</t>
    <phoneticPr fontId="3" type="noConversion"/>
  </si>
  <si>
    <t>文化創意產業與行銷(傳播)</t>
    <phoneticPr fontId="3" type="noConversion"/>
  </si>
  <si>
    <t>世界觀光史地(觀光)</t>
    <phoneticPr fontId="3" type="noConversion"/>
  </si>
  <si>
    <t>環境解說(觀光)</t>
    <phoneticPr fontId="3" type="noConversion"/>
  </si>
  <si>
    <t>餐旅人力資源管理(觀餐)</t>
    <phoneticPr fontId="3" type="noConversion"/>
  </si>
  <si>
    <t>國際禮儀(證照)(觀餐)</t>
    <phoneticPr fontId="3" type="noConversion"/>
  </si>
  <si>
    <t>飲食文化(觀餐)</t>
    <phoneticPr fontId="3" type="noConversion"/>
  </si>
  <si>
    <t>消費心理學(觀餐)</t>
    <phoneticPr fontId="3" type="noConversion"/>
  </si>
  <si>
    <t>民宿經營管理(觀餐)</t>
    <phoneticPr fontId="3" type="noConversion"/>
  </si>
  <si>
    <t>學分</t>
    <phoneticPr fontId="3" type="noConversion"/>
  </si>
  <si>
    <t>(4)【觀光餐旅專業英文規劃師】專業證照輔導課程:進階觀光英語(2學分)；(5)【多益】專業證照輔導課程:英語測驗(2學分)</t>
    <phoneticPr fontId="3" type="noConversion"/>
  </si>
  <si>
    <t>(3)【領隊導遊專業英文規劃師】專業證照輔導課程:英語領隊導遊實務(二)(2學分)；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</si>
</sst>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8"/>
      <name val="Arial"/>
      <family val="2"/>
    </font>
    <font>
      <sz val="8"/>
      <color indexed="8"/>
      <name val="Arial"/>
      <family val="2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9"/>
      <name val="標楷體"/>
      <family val="4"/>
      <charset val="136"/>
    </font>
    <font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標楷體"/>
      <family val="4"/>
      <charset val="136"/>
    </font>
    <font>
      <sz val="1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9"/>
      <color theme="1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u/>
      <sz val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8"/>
      <name val="標楷體"/>
      <family val="4"/>
      <charset val="136"/>
    </font>
    <font>
      <sz val="8"/>
      <name val="新細明體"/>
      <family val="1"/>
      <charset val="136"/>
      <scheme val="minor"/>
    </font>
    <font>
      <sz val="9"/>
      <name val="Times New Roman"/>
      <family val="1"/>
    </font>
    <font>
      <sz val="9"/>
      <color rgb="FF00B0F0"/>
      <name val="標楷體"/>
      <family val="4"/>
      <charset val="136"/>
    </font>
    <font>
      <b/>
      <sz val="8"/>
      <name val="標楷體"/>
      <family val="4"/>
      <charset val="136"/>
    </font>
    <font>
      <sz val="8"/>
      <color theme="1"/>
      <name val="標楷體"/>
      <family val="4"/>
      <charset val="136"/>
    </font>
    <font>
      <sz val="8.5"/>
      <name val="標楷體"/>
      <family val="4"/>
      <charset val="136"/>
    </font>
    <font>
      <sz val="7"/>
      <name val="標楷體"/>
      <family val="4"/>
      <charset val="136"/>
    </font>
    <font>
      <sz val="8"/>
      <name val="Times New Roman"/>
      <family val="1"/>
    </font>
    <font>
      <sz val="7"/>
      <name val="Times New Roman"/>
      <family val="1"/>
    </font>
    <font>
      <sz val="9"/>
      <color rgb="FF00B0F0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2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5" xfId="0" applyFont="1" applyBorder="1">
      <alignment vertical="center"/>
    </xf>
    <xf numFmtId="0" fontId="12" fillId="3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1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13" fillId="0" borderId="3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textRotation="255" wrapText="1"/>
    </xf>
    <xf numFmtId="0" fontId="5" fillId="0" borderId="30" xfId="0" applyFont="1" applyFill="1" applyBorder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/>
    </xf>
    <xf numFmtId="0" fontId="12" fillId="0" borderId="2" xfId="0" applyFont="1" applyFill="1" applyBorder="1">
      <alignment vertical="center"/>
    </xf>
    <xf numFmtId="0" fontId="25" fillId="0" borderId="21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0" fontId="12" fillId="7" borderId="9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4" fillId="0" borderId="2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6" fillId="0" borderId="5" xfId="0" applyFont="1" applyFill="1" applyBorder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vertical="center"/>
    </xf>
    <xf numFmtId="0" fontId="3" fillId="7" borderId="5" xfId="0" applyFont="1" applyFill="1" applyBorder="1">
      <alignment vertical="center"/>
    </xf>
    <xf numFmtId="0" fontId="13" fillId="7" borderId="5" xfId="0" applyFont="1" applyFill="1" applyBorder="1">
      <alignment vertical="center"/>
    </xf>
    <xf numFmtId="0" fontId="12" fillId="0" borderId="2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3" fillId="0" borderId="2" xfId="0" applyFont="1" applyBorder="1">
      <alignment vertical="center"/>
    </xf>
    <xf numFmtId="0" fontId="28" fillId="7" borderId="5" xfId="0" applyFont="1" applyFill="1" applyBorder="1" applyAlignment="1">
      <alignment vertical="center"/>
    </xf>
    <xf numFmtId="0" fontId="29" fillId="7" borderId="36" xfId="0" applyFont="1" applyFill="1" applyBorder="1" applyAlignment="1">
      <alignment horizontal="left" vertical="center"/>
    </xf>
    <xf numFmtId="0" fontId="29" fillId="7" borderId="37" xfId="0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37" xfId="0" applyFont="1" applyBorder="1">
      <alignment vertical="center"/>
    </xf>
    <xf numFmtId="49" fontId="25" fillId="0" borderId="49" xfId="0" applyNumberFormat="1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28" fillId="7" borderId="9" xfId="0" applyFont="1" applyFill="1" applyBorder="1" applyAlignment="1">
      <alignment vertical="center"/>
    </xf>
    <xf numFmtId="0" fontId="31" fillId="0" borderId="5" xfId="0" applyFont="1" applyBorder="1" applyAlignment="1">
      <alignment vertical="center" wrapText="1"/>
    </xf>
    <xf numFmtId="0" fontId="25" fillId="0" borderId="5" xfId="0" applyFont="1" applyFill="1" applyBorder="1" applyAlignment="1">
      <alignment vertical="center" shrinkToFit="1"/>
    </xf>
    <xf numFmtId="0" fontId="25" fillId="0" borderId="24" xfId="0" applyFont="1" applyFill="1" applyBorder="1" applyAlignment="1">
      <alignment vertical="center" shrinkToFit="1"/>
    </xf>
    <xf numFmtId="0" fontId="33" fillId="0" borderId="9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5" xfId="0" applyFont="1" applyFill="1" applyBorder="1">
      <alignment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1" xfId="0" applyFont="1" applyFill="1" applyBorder="1">
      <alignment vertical="center"/>
    </xf>
    <xf numFmtId="0" fontId="33" fillId="0" borderId="4" xfId="0" applyFont="1" applyFill="1" applyBorder="1">
      <alignment vertical="center"/>
    </xf>
    <xf numFmtId="0" fontId="33" fillId="0" borderId="11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3" fillId="0" borderId="5" xfId="0" applyFont="1" applyFill="1" applyBorder="1" applyAlignment="1">
      <alignment vertical="center" shrinkToFit="1"/>
    </xf>
    <xf numFmtId="0" fontId="33" fillId="0" borderId="26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>
      <alignment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2" xfId="0" applyFont="1" applyFill="1" applyBorder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 shrinkToFit="1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 shrinkToFit="1"/>
    </xf>
    <xf numFmtId="0" fontId="34" fillId="0" borderId="28" xfId="0" applyFont="1" applyFill="1" applyBorder="1" applyAlignment="1">
      <alignment vertical="center" shrinkToFit="1"/>
    </xf>
    <xf numFmtId="0" fontId="33" fillId="0" borderId="28" xfId="0" applyFont="1" applyFill="1" applyBorder="1" applyAlignment="1">
      <alignment vertical="center" shrinkToFit="1"/>
    </xf>
    <xf numFmtId="0" fontId="33" fillId="0" borderId="2" xfId="0" applyFont="1" applyFill="1" applyBorder="1" applyAlignment="1">
      <alignment vertical="center" shrinkToFit="1"/>
    </xf>
    <xf numFmtId="0" fontId="31" fillId="7" borderId="5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7" fillId="3" borderId="4" xfId="0" applyFont="1" applyFill="1" applyBorder="1">
      <alignment vertical="center"/>
    </xf>
    <xf numFmtId="0" fontId="27" fillId="7" borderId="10" xfId="0" applyFont="1" applyFill="1" applyBorder="1" applyAlignment="1">
      <alignment vertical="center"/>
    </xf>
    <xf numFmtId="0" fontId="27" fillId="7" borderId="20" xfId="0" applyFont="1" applyFill="1" applyBorder="1" applyAlignment="1">
      <alignment vertical="center"/>
    </xf>
    <xf numFmtId="0" fontId="27" fillId="7" borderId="4" xfId="0" applyFont="1" applyFill="1" applyBorder="1" applyAlignment="1">
      <alignment vertical="center"/>
    </xf>
    <xf numFmtId="0" fontId="27" fillId="7" borderId="11" xfId="0" applyFont="1" applyFill="1" applyBorder="1" applyAlignment="1">
      <alignment vertical="center"/>
    </xf>
    <xf numFmtId="0" fontId="27" fillId="7" borderId="4" xfId="0" applyFont="1" applyFill="1" applyBorder="1">
      <alignment vertical="center"/>
    </xf>
    <xf numFmtId="0" fontId="27" fillId="7" borderId="11" xfId="0" applyFont="1" applyFill="1" applyBorder="1">
      <alignment vertical="center"/>
    </xf>
    <xf numFmtId="0" fontId="27" fillId="3" borderId="26" xfId="0" applyFont="1" applyFill="1" applyBorder="1">
      <alignment vertical="center"/>
    </xf>
    <xf numFmtId="0" fontId="27" fillId="3" borderId="30" xfId="0" applyFont="1" applyFill="1" applyBorder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3" borderId="13" xfId="0" applyFont="1" applyFill="1" applyBorder="1">
      <alignment vertical="center"/>
    </xf>
    <xf numFmtId="0" fontId="27" fillId="3" borderId="11" xfId="0" applyFont="1" applyFill="1" applyBorder="1">
      <alignment vertical="center"/>
    </xf>
    <xf numFmtId="0" fontId="27" fillId="4" borderId="13" xfId="0" applyFont="1" applyFill="1" applyBorder="1">
      <alignment vertical="center"/>
    </xf>
    <xf numFmtId="0" fontId="27" fillId="4" borderId="15" xfId="0" applyFont="1" applyFill="1" applyBorder="1">
      <alignment vertical="center"/>
    </xf>
    <xf numFmtId="0" fontId="27" fillId="3" borderId="34" xfId="0" applyFont="1" applyFill="1" applyBorder="1">
      <alignment vertical="center"/>
    </xf>
    <xf numFmtId="0" fontId="27" fillId="3" borderId="65" xfId="0" applyFont="1" applyFill="1" applyBorder="1">
      <alignment vertical="center"/>
    </xf>
    <xf numFmtId="0" fontId="27" fillId="7" borderId="1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7" borderId="16" xfId="0" applyFont="1" applyFill="1" applyBorder="1" applyAlignment="1">
      <alignment vertical="center"/>
    </xf>
    <xf numFmtId="0" fontId="27" fillId="7" borderId="6" xfId="0" applyFont="1" applyFill="1" applyBorder="1" applyAlignment="1">
      <alignment vertical="center"/>
    </xf>
    <xf numFmtId="0" fontId="27" fillId="7" borderId="6" xfId="0" applyFont="1" applyFill="1" applyBorder="1">
      <alignment vertical="center"/>
    </xf>
    <xf numFmtId="0" fontId="27" fillId="0" borderId="1" xfId="0" applyFont="1" applyBorder="1">
      <alignment vertical="center"/>
    </xf>
    <xf numFmtId="0" fontId="27" fillId="0" borderId="3" xfId="0" applyFont="1" applyBorder="1">
      <alignment vertical="center"/>
    </xf>
    <xf numFmtId="0" fontId="27" fillId="3" borderId="14" xfId="0" applyFont="1" applyFill="1" applyBorder="1">
      <alignment vertical="center"/>
    </xf>
    <xf numFmtId="0" fontId="27" fillId="3" borderId="6" xfId="0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33" fillId="0" borderId="1" xfId="0" applyFont="1" applyFill="1" applyBorder="1">
      <alignment vertical="center"/>
    </xf>
    <xf numFmtId="0" fontId="33" fillId="0" borderId="23" xfId="0" applyFont="1" applyFill="1" applyBorder="1">
      <alignment vertical="center"/>
    </xf>
    <xf numFmtId="0" fontId="33" fillId="0" borderId="20" xfId="0" applyFont="1" applyFill="1" applyBorder="1">
      <alignment vertical="center"/>
    </xf>
    <xf numFmtId="0" fontId="27" fillId="7" borderId="10" xfId="0" applyFont="1" applyFill="1" applyBorder="1">
      <alignment vertical="center"/>
    </xf>
    <xf numFmtId="0" fontId="27" fillId="7" borderId="16" xfId="0" applyFont="1" applyFill="1" applyBorder="1">
      <alignment vertical="center"/>
    </xf>
    <xf numFmtId="0" fontId="33" fillId="0" borderId="3" xfId="0" applyFont="1" applyFill="1" applyBorder="1">
      <alignment vertical="center"/>
    </xf>
    <xf numFmtId="0" fontId="33" fillId="0" borderId="16" xfId="0" applyFont="1" applyFill="1" applyBorder="1">
      <alignment vertical="center"/>
    </xf>
    <xf numFmtId="0" fontId="35" fillId="7" borderId="10" xfId="0" applyFont="1" applyFill="1" applyBorder="1" applyAlignment="1">
      <alignment vertical="center"/>
    </xf>
    <xf numFmtId="0" fontId="35" fillId="7" borderId="10" xfId="0" applyFont="1" applyFill="1" applyBorder="1">
      <alignment vertical="center"/>
    </xf>
    <xf numFmtId="0" fontId="35" fillId="7" borderId="16" xfId="0" applyFont="1" applyFill="1" applyBorder="1">
      <alignment vertical="center"/>
    </xf>
    <xf numFmtId="0" fontId="35" fillId="7" borderId="4" xfId="0" applyFont="1" applyFill="1" applyBorder="1" applyAlignment="1">
      <alignment vertical="center"/>
    </xf>
    <xf numFmtId="0" fontId="35" fillId="7" borderId="6" xfId="0" applyFont="1" applyFill="1" applyBorder="1" applyAlignment="1">
      <alignment vertical="center"/>
    </xf>
    <xf numFmtId="0" fontId="33" fillId="7" borderId="4" xfId="0" applyFont="1" applyFill="1" applyBorder="1">
      <alignment vertical="center"/>
    </xf>
    <xf numFmtId="0" fontId="33" fillId="7" borderId="11" xfId="0" applyFont="1" applyFill="1" applyBorder="1">
      <alignment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27" fillId="4" borderId="14" xfId="0" applyFont="1" applyFill="1" applyBorder="1">
      <alignment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0" borderId="6" xfId="0" applyFont="1" applyFill="1" applyBorder="1">
      <alignment vertical="center"/>
    </xf>
    <xf numFmtId="0" fontId="37" fillId="0" borderId="46" xfId="0" applyFont="1" applyBorder="1" applyAlignment="1">
      <alignment horizontal="center" wrapText="1"/>
    </xf>
    <xf numFmtId="0" fontId="37" fillId="7" borderId="27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right" vertical="center"/>
    </xf>
    <xf numFmtId="0" fontId="27" fillId="7" borderId="3" xfId="0" applyFont="1" applyFill="1" applyBorder="1" applyAlignment="1">
      <alignment vertical="center"/>
    </xf>
    <xf numFmtId="0" fontId="27" fillId="7" borderId="26" xfId="0" applyFont="1" applyFill="1" applyBorder="1" applyAlignment="1">
      <alignment vertical="center"/>
    </xf>
    <xf numFmtId="0" fontId="27" fillId="7" borderId="30" xfId="0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27" fillId="7" borderId="23" xfId="0" applyFont="1" applyFill="1" applyBorder="1" applyAlignment="1">
      <alignment vertical="center"/>
    </xf>
    <xf numFmtId="0" fontId="24" fillId="7" borderId="2" xfId="0" applyFont="1" applyFill="1" applyBorder="1">
      <alignment vertical="center"/>
    </xf>
    <xf numFmtId="0" fontId="33" fillId="7" borderId="1" xfId="0" applyFont="1" applyFill="1" applyBorder="1">
      <alignment vertical="center"/>
    </xf>
    <xf numFmtId="0" fontId="33" fillId="7" borderId="3" xfId="0" applyFont="1" applyFill="1" applyBorder="1">
      <alignment vertical="center"/>
    </xf>
    <xf numFmtId="0" fontId="14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52" xfId="0" applyFont="1" applyFill="1" applyBorder="1" applyAlignment="1">
      <alignment horizontal="left" vertical="center"/>
    </xf>
    <xf numFmtId="0" fontId="12" fillId="7" borderId="53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49" fontId="25" fillId="0" borderId="19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19" fillId="7" borderId="23" xfId="0" applyFont="1" applyFill="1" applyBorder="1" applyAlignment="1">
      <alignment horizontal="left" vertical="center" wrapText="1"/>
    </xf>
    <xf numFmtId="0" fontId="19" fillId="7" borderId="50" xfId="0" applyFont="1" applyFill="1" applyBorder="1" applyAlignment="1">
      <alignment horizontal="left" vertical="center" wrapText="1"/>
    </xf>
    <xf numFmtId="0" fontId="19" fillId="7" borderId="51" xfId="0" applyFont="1" applyFill="1" applyBorder="1" applyAlignment="1">
      <alignment horizontal="left" vertical="center" wrapText="1"/>
    </xf>
    <xf numFmtId="0" fontId="12" fillId="5" borderId="67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52" xfId="0" applyFont="1" applyFill="1" applyBorder="1" applyAlignment="1">
      <alignment horizontal="left" vertical="center"/>
    </xf>
    <xf numFmtId="0" fontId="12" fillId="7" borderId="53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5" fillId="7" borderId="15" xfId="0" applyFont="1" applyFill="1" applyBorder="1" applyAlignment="1">
      <alignment horizontal="left" vertical="center"/>
    </xf>
    <xf numFmtId="0" fontId="15" fillId="7" borderId="69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30" fillId="0" borderId="1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7" fillId="0" borderId="46" xfId="0" applyFont="1" applyBorder="1" applyAlignment="1">
      <alignment horizontal="center" wrapText="1"/>
    </xf>
    <xf numFmtId="0" fontId="38" fillId="0" borderId="45" xfId="0" applyFont="1" applyBorder="1" applyAlignment="1">
      <alignment horizontal="center" wrapText="1"/>
    </xf>
    <xf numFmtId="0" fontId="38" fillId="0" borderId="64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38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4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 wrapText="1"/>
    </xf>
    <xf numFmtId="0" fontId="12" fillId="0" borderId="37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35" xfId="0" applyFont="1" applyBorder="1" applyAlignment="1">
      <alignment horizontal="center" vertical="center" textRotation="255" wrapText="1"/>
    </xf>
    <xf numFmtId="0" fontId="37" fillId="0" borderId="36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12" fillId="0" borderId="61" xfId="0" applyFont="1" applyBorder="1" applyAlignment="1">
      <alignment horizontal="center" vertical="center" textRotation="255" wrapText="1"/>
    </xf>
    <xf numFmtId="0" fontId="12" fillId="0" borderId="55" xfId="0" applyFont="1" applyBorder="1" applyAlignment="1">
      <alignment horizontal="center" vertical="center" textRotation="255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wrapText="1"/>
    </xf>
    <xf numFmtId="0" fontId="0" fillId="0" borderId="6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37" fillId="0" borderId="56" xfId="0" applyFont="1" applyBorder="1" applyAlignment="1">
      <alignment horizontal="center" wrapText="1"/>
    </xf>
    <xf numFmtId="0" fontId="12" fillId="0" borderId="55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wrapText="1"/>
    </xf>
    <xf numFmtId="0" fontId="38" fillId="0" borderId="46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8" fillId="0" borderId="64" xfId="0" applyFont="1" applyBorder="1" applyAlignment="1">
      <alignment horizontal="center" vertical="top" wrapText="1"/>
    </xf>
    <xf numFmtId="0" fontId="37" fillId="0" borderId="63" xfId="0" applyFont="1" applyBorder="1" applyAlignment="1">
      <alignment horizontal="center" wrapText="1"/>
    </xf>
    <xf numFmtId="0" fontId="18" fillId="5" borderId="23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5" borderId="4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Layout" topLeftCell="A55" zoomScale="125" zoomScaleNormal="110" zoomScalePageLayoutView="125" workbookViewId="0">
      <selection activeCell="I81" sqref="I81"/>
    </sheetView>
  </sheetViews>
  <sheetFormatPr defaultColWidth="9" defaultRowHeight="11.25" x14ac:dyDescent="0.25"/>
  <cols>
    <col min="1" max="2" width="2.625" style="10" customWidth="1"/>
    <col min="3" max="3" width="15.5" style="46" customWidth="1"/>
    <col min="4" max="7" width="4.375" style="10" customWidth="1"/>
    <col min="8" max="8" width="15.125" style="10" customWidth="1"/>
    <col min="9" max="12" width="4.625" style="10" customWidth="1"/>
    <col min="13" max="13" width="15.5" style="10" customWidth="1"/>
    <col min="14" max="17" width="4.625" style="10" customWidth="1"/>
    <col min="18" max="18" width="15.125" style="10" customWidth="1"/>
    <col min="19" max="22" width="4.625" style="10" customWidth="1"/>
    <col min="23" max="23" width="3.625" style="10" customWidth="1"/>
    <col min="24" max="31" width="4.625" style="10" customWidth="1"/>
    <col min="32" max="16384" width="9" style="10"/>
  </cols>
  <sheetData>
    <row r="1" spans="1:26" ht="14.1" customHeight="1" x14ac:dyDescent="0.25">
      <c r="A1" s="8" t="s">
        <v>4</v>
      </c>
      <c r="B1" s="340" t="s">
        <v>5</v>
      </c>
      <c r="C1" s="343" t="s">
        <v>6</v>
      </c>
      <c r="D1" s="344"/>
      <c r="E1" s="344"/>
      <c r="F1" s="344"/>
      <c r="G1" s="345"/>
      <c r="H1" s="344" t="s">
        <v>7</v>
      </c>
      <c r="I1" s="344"/>
      <c r="J1" s="344"/>
      <c r="K1" s="344"/>
      <c r="L1" s="344"/>
      <c r="M1" s="343" t="s">
        <v>8</v>
      </c>
      <c r="N1" s="344"/>
      <c r="O1" s="344"/>
      <c r="P1" s="344"/>
      <c r="Q1" s="345"/>
      <c r="R1" s="343" t="s">
        <v>9</v>
      </c>
      <c r="S1" s="344"/>
      <c r="T1" s="344"/>
      <c r="U1" s="344"/>
      <c r="V1" s="345"/>
      <c r="W1" s="293" t="s">
        <v>1</v>
      </c>
      <c r="X1" s="9"/>
      <c r="Y1" s="9"/>
      <c r="Z1" s="9"/>
    </row>
    <row r="2" spans="1:26" ht="14.1" customHeight="1" x14ac:dyDescent="0.25">
      <c r="A2" s="336" t="s">
        <v>10</v>
      </c>
      <c r="B2" s="341"/>
      <c r="C2" s="321" t="s">
        <v>11</v>
      </c>
      <c r="D2" s="319" t="s">
        <v>12</v>
      </c>
      <c r="E2" s="324"/>
      <c r="F2" s="319" t="s">
        <v>13</v>
      </c>
      <c r="G2" s="320"/>
      <c r="H2" s="338" t="s">
        <v>11</v>
      </c>
      <c r="I2" s="319" t="s">
        <v>12</v>
      </c>
      <c r="J2" s="324"/>
      <c r="K2" s="319" t="s">
        <v>13</v>
      </c>
      <c r="L2" s="346"/>
      <c r="M2" s="321" t="s">
        <v>11</v>
      </c>
      <c r="N2" s="319" t="s">
        <v>12</v>
      </c>
      <c r="O2" s="323"/>
      <c r="P2" s="319" t="s">
        <v>13</v>
      </c>
      <c r="Q2" s="320"/>
      <c r="R2" s="321" t="s">
        <v>11</v>
      </c>
      <c r="S2" s="319" t="s">
        <v>12</v>
      </c>
      <c r="T2" s="324"/>
      <c r="U2" s="319" t="s">
        <v>13</v>
      </c>
      <c r="V2" s="320"/>
      <c r="W2" s="295"/>
      <c r="X2" s="9"/>
      <c r="Y2" s="9"/>
      <c r="Z2" s="9"/>
    </row>
    <row r="3" spans="1:26" ht="14.1" customHeight="1" thickBot="1" x14ac:dyDescent="0.3">
      <c r="A3" s="337"/>
      <c r="B3" s="342"/>
      <c r="C3" s="322"/>
      <c r="D3" s="11" t="s">
        <v>2</v>
      </c>
      <c r="E3" s="11" t="s">
        <v>3</v>
      </c>
      <c r="F3" s="11" t="s">
        <v>2</v>
      </c>
      <c r="G3" s="12" t="s">
        <v>3</v>
      </c>
      <c r="H3" s="339"/>
      <c r="I3" s="11" t="s">
        <v>2</v>
      </c>
      <c r="J3" s="11" t="s">
        <v>3</v>
      </c>
      <c r="K3" s="11" t="s">
        <v>2</v>
      </c>
      <c r="L3" s="13" t="s">
        <v>3</v>
      </c>
      <c r="M3" s="322"/>
      <c r="N3" s="11" t="s">
        <v>2</v>
      </c>
      <c r="O3" s="11" t="s">
        <v>3</v>
      </c>
      <c r="P3" s="11" t="s">
        <v>2</v>
      </c>
      <c r="Q3" s="12" t="s">
        <v>3</v>
      </c>
      <c r="R3" s="322"/>
      <c r="S3" s="11" t="s">
        <v>2</v>
      </c>
      <c r="T3" s="11" t="s">
        <v>3</v>
      </c>
      <c r="U3" s="11" t="s">
        <v>2</v>
      </c>
      <c r="V3" s="12" t="s">
        <v>3</v>
      </c>
      <c r="W3" s="297"/>
      <c r="X3" s="9"/>
      <c r="Y3" s="9"/>
      <c r="Z3" s="9"/>
    </row>
    <row r="4" spans="1:26" ht="15" customHeight="1" x14ac:dyDescent="0.25">
      <c r="A4" s="325" t="s">
        <v>108</v>
      </c>
      <c r="B4" s="326"/>
      <c r="C4" s="140" t="s">
        <v>109</v>
      </c>
      <c r="D4" s="237">
        <v>2</v>
      </c>
      <c r="E4" s="237">
        <v>2</v>
      </c>
      <c r="F4" s="237"/>
      <c r="G4" s="238"/>
      <c r="H4" s="144" t="s">
        <v>110</v>
      </c>
      <c r="I4" s="177">
        <v>2</v>
      </c>
      <c r="J4" s="177">
        <v>2</v>
      </c>
      <c r="K4" s="177"/>
      <c r="L4" s="243"/>
      <c r="M4" s="169" t="s">
        <v>123</v>
      </c>
      <c r="N4" s="247"/>
      <c r="O4" s="247"/>
      <c r="P4" s="177">
        <v>1</v>
      </c>
      <c r="Q4" s="177">
        <v>1</v>
      </c>
      <c r="R4" s="22"/>
      <c r="S4" s="20"/>
      <c r="T4" s="20"/>
      <c r="U4" s="20"/>
      <c r="V4" s="21"/>
      <c r="W4" s="331" t="s">
        <v>138</v>
      </c>
    </row>
    <row r="5" spans="1:26" ht="15" customHeight="1" x14ac:dyDescent="0.25">
      <c r="A5" s="327"/>
      <c r="B5" s="328"/>
      <c r="C5" s="140" t="s">
        <v>111</v>
      </c>
      <c r="D5" s="237"/>
      <c r="E5" s="237"/>
      <c r="F5" s="237">
        <v>2</v>
      </c>
      <c r="G5" s="238">
        <v>2</v>
      </c>
      <c r="H5" s="140" t="s">
        <v>112</v>
      </c>
      <c r="I5" s="237"/>
      <c r="J5" s="237"/>
      <c r="K5" s="237">
        <v>2</v>
      </c>
      <c r="L5" s="244">
        <v>2</v>
      </c>
      <c r="M5" s="170" t="s">
        <v>124</v>
      </c>
      <c r="N5" s="179">
        <v>1</v>
      </c>
      <c r="O5" s="179">
        <v>1</v>
      </c>
      <c r="P5" s="237"/>
      <c r="Q5" s="238"/>
      <c r="R5" s="33"/>
      <c r="S5" s="14"/>
      <c r="T5" s="14"/>
      <c r="U5" s="14"/>
      <c r="V5" s="15"/>
      <c r="W5" s="332"/>
    </row>
    <row r="6" spans="1:26" ht="15" customHeight="1" x14ac:dyDescent="0.25">
      <c r="A6" s="327"/>
      <c r="B6" s="328"/>
      <c r="C6" s="147" t="s">
        <v>113</v>
      </c>
      <c r="D6" s="179">
        <v>2</v>
      </c>
      <c r="E6" s="179">
        <v>2</v>
      </c>
      <c r="F6" s="179"/>
      <c r="G6" s="180"/>
      <c r="H6" s="150" t="s">
        <v>114</v>
      </c>
      <c r="I6" s="179">
        <v>2</v>
      </c>
      <c r="J6" s="179">
        <v>2</v>
      </c>
      <c r="K6" s="179"/>
      <c r="L6" s="245"/>
      <c r="M6" s="152"/>
      <c r="N6" s="179"/>
      <c r="O6" s="179"/>
      <c r="P6" s="179"/>
      <c r="Q6" s="180"/>
      <c r="R6" s="23"/>
      <c r="S6" s="24"/>
      <c r="T6" s="24"/>
      <c r="U6" s="38"/>
      <c r="V6" s="39"/>
      <c r="W6" s="332"/>
    </row>
    <row r="7" spans="1:26" ht="15" customHeight="1" x14ac:dyDescent="0.25">
      <c r="A7" s="327"/>
      <c r="B7" s="328"/>
      <c r="C7" s="147" t="s">
        <v>115</v>
      </c>
      <c r="D7" s="179"/>
      <c r="E7" s="179"/>
      <c r="F7" s="179">
        <v>2</v>
      </c>
      <c r="G7" s="180">
        <v>2</v>
      </c>
      <c r="H7" s="150" t="s">
        <v>116</v>
      </c>
      <c r="I7" s="179"/>
      <c r="J7" s="179"/>
      <c r="K7" s="179">
        <v>2</v>
      </c>
      <c r="L7" s="245">
        <v>2</v>
      </c>
      <c r="M7" s="153"/>
      <c r="N7" s="148"/>
      <c r="O7" s="148"/>
      <c r="P7" s="154"/>
      <c r="Q7" s="155"/>
      <c r="R7" s="23"/>
      <c r="S7" s="24"/>
      <c r="T7" s="24"/>
      <c r="U7" s="24"/>
      <c r="V7" s="25"/>
      <c r="W7" s="332"/>
    </row>
    <row r="8" spans="1:26" ht="15" customHeight="1" x14ac:dyDescent="0.25">
      <c r="A8" s="327"/>
      <c r="B8" s="328"/>
      <c r="C8" s="147" t="s">
        <v>125</v>
      </c>
      <c r="D8" s="179"/>
      <c r="E8" s="179"/>
      <c r="F8" s="179">
        <v>2</v>
      </c>
      <c r="G8" s="179">
        <v>2</v>
      </c>
      <c r="H8" s="150" t="s">
        <v>117</v>
      </c>
      <c r="I8" s="179">
        <v>2</v>
      </c>
      <c r="J8" s="179">
        <v>2</v>
      </c>
      <c r="K8" s="179"/>
      <c r="L8" s="245"/>
      <c r="M8" s="153"/>
      <c r="N8" s="154"/>
      <c r="O8" s="154"/>
      <c r="P8" s="154"/>
      <c r="Q8" s="155"/>
      <c r="R8" s="26"/>
      <c r="S8" s="24"/>
      <c r="T8" s="24"/>
      <c r="U8" s="24"/>
      <c r="V8" s="25"/>
      <c r="W8" s="332"/>
    </row>
    <row r="9" spans="1:26" ht="15" customHeight="1" x14ac:dyDescent="0.25">
      <c r="A9" s="327"/>
      <c r="B9" s="328"/>
      <c r="C9" s="156" t="s">
        <v>118</v>
      </c>
      <c r="D9" s="179">
        <v>2</v>
      </c>
      <c r="E9" s="179">
        <v>2</v>
      </c>
      <c r="F9" s="179"/>
      <c r="G9" s="179"/>
      <c r="H9" s="157" t="s">
        <v>119</v>
      </c>
      <c r="I9" s="179"/>
      <c r="J9" s="179"/>
      <c r="K9" s="179">
        <v>2</v>
      </c>
      <c r="L9" s="245">
        <v>2</v>
      </c>
      <c r="M9" s="153"/>
      <c r="N9" s="148"/>
      <c r="O9" s="148"/>
      <c r="P9" s="148"/>
      <c r="Q9" s="149"/>
      <c r="R9" s="29"/>
      <c r="S9" s="28"/>
      <c r="T9" s="28"/>
      <c r="U9" s="28"/>
      <c r="V9" s="30"/>
      <c r="W9" s="332"/>
    </row>
    <row r="10" spans="1:26" ht="15" customHeight="1" x14ac:dyDescent="0.25">
      <c r="A10" s="327"/>
      <c r="B10" s="328"/>
      <c r="C10" s="156" t="s">
        <v>120</v>
      </c>
      <c r="D10" s="179"/>
      <c r="E10" s="179"/>
      <c r="F10" s="179">
        <v>2</v>
      </c>
      <c r="G10" s="180">
        <v>2</v>
      </c>
      <c r="H10" s="157" t="s">
        <v>121</v>
      </c>
      <c r="I10" s="179">
        <v>2</v>
      </c>
      <c r="J10" s="179">
        <v>2</v>
      </c>
      <c r="K10" s="179"/>
      <c r="L10" s="245"/>
      <c r="M10" s="153"/>
      <c r="N10" s="148"/>
      <c r="O10" s="149"/>
      <c r="P10" s="148"/>
      <c r="Q10" s="149"/>
      <c r="R10" s="29"/>
      <c r="S10" s="28"/>
      <c r="T10" s="28"/>
      <c r="U10" s="28"/>
      <c r="V10" s="30"/>
      <c r="W10" s="332"/>
    </row>
    <row r="11" spans="1:26" ht="15" customHeight="1" x14ac:dyDescent="0.25">
      <c r="A11" s="327"/>
      <c r="B11" s="328"/>
      <c r="C11" s="156" t="s">
        <v>126</v>
      </c>
      <c r="D11" s="179">
        <v>1</v>
      </c>
      <c r="E11" s="179">
        <v>1</v>
      </c>
      <c r="F11" s="179"/>
      <c r="G11" s="180"/>
      <c r="H11" s="157" t="s">
        <v>122</v>
      </c>
      <c r="I11" s="179"/>
      <c r="J11" s="179"/>
      <c r="K11" s="179">
        <v>2</v>
      </c>
      <c r="L11" s="245">
        <v>2</v>
      </c>
      <c r="M11" s="153"/>
      <c r="N11" s="148"/>
      <c r="O11" s="149"/>
      <c r="P11" s="148"/>
      <c r="Q11" s="149"/>
      <c r="R11" s="29"/>
      <c r="S11" s="28"/>
      <c r="T11" s="28"/>
      <c r="U11" s="28"/>
      <c r="V11" s="30"/>
      <c r="W11" s="332"/>
    </row>
    <row r="12" spans="1:26" ht="15" customHeight="1" x14ac:dyDescent="0.25">
      <c r="A12" s="327"/>
      <c r="B12" s="328"/>
      <c r="C12" s="171" t="s">
        <v>127</v>
      </c>
      <c r="D12" s="179"/>
      <c r="E12" s="179"/>
      <c r="F12" s="179">
        <v>1</v>
      </c>
      <c r="G12" s="180">
        <v>1</v>
      </c>
      <c r="H12" s="157"/>
      <c r="I12" s="148"/>
      <c r="J12" s="148"/>
      <c r="K12" s="148"/>
      <c r="L12" s="151"/>
      <c r="M12" s="153"/>
      <c r="N12" s="148"/>
      <c r="O12" s="149"/>
      <c r="P12" s="148"/>
      <c r="Q12" s="149"/>
      <c r="R12" s="29"/>
      <c r="S12" s="28"/>
      <c r="T12" s="28"/>
      <c r="U12" s="28"/>
      <c r="V12" s="30"/>
      <c r="W12" s="332"/>
    </row>
    <row r="13" spans="1:26" ht="15" customHeight="1" x14ac:dyDescent="0.25">
      <c r="A13" s="327"/>
      <c r="B13" s="328"/>
      <c r="C13" s="156" t="s">
        <v>128</v>
      </c>
      <c r="D13" s="179">
        <v>1</v>
      </c>
      <c r="E13" s="179">
        <v>1</v>
      </c>
      <c r="F13" s="179"/>
      <c r="G13" s="180"/>
      <c r="H13" s="157"/>
      <c r="I13" s="148"/>
      <c r="J13" s="148"/>
      <c r="K13" s="148"/>
      <c r="L13" s="151"/>
      <c r="M13" s="153"/>
      <c r="N13" s="148"/>
      <c r="O13" s="149"/>
      <c r="P13" s="148"/>
      <c r="Q13" s="149"/>
      <c r="R13" s="40"/>
      <c r="S13" s="28"/>
      <c r="T13" s="28"/>
      <c r="U13" s="28"/>
      <c r="V13" s="30"/>
      <c r="W13" s="332"/>
    </row>
    <row r="14" spans="1:26" ht="15" customHeight="1" thickBot="1" x14ac:dyDescent="0.3">
      <c r="A14" s="329"/>
      <c r="B14" s="330"/>
      <c r="C14" s="172" t="s">
        <v>129</v>
      </c>
      <c r="D14" s="111"/>
      <c r="E14" s="111"/>
      <c r="F14" s="111">
        <v>1</v>
      </c>
      <c r="G14" s="239">
        <v>1</v>
      </c>
      <c r="H14" s="173"/>
      <c r="I14" s="158"/>
      <c r="J14" s="158"/>
      <c r="K14" s="158"/>
      <c r="L14" s="159"/>
      <c r="M14" s="160"/>
      <c r="N14" s="158"/>
      <c r="O14" s="161"/>
      <c r="P14" s="158"/>
      <c r="Q14" s="161"/>
      <c r="R14" s="72"/>
      <c r="S14" s="41"/>
      <c r="T14" s="41"/>
      <c r="U14" s="41"/>
      <c r="V14" s="70"/>
      <c r="W14" s="332"/>
    </row>
    <row r="15" spans="1:26" ht="15" customHeight="1" x14ac:dyDescent="0.25">
      <c r="A15" s="325" t="s">
        <v>55</v>
      </c>
      <c r="B15" s="326"/>
      <c r="C15" s="174" t="s">
        <v>130</v>
      </c>
      <c r="D15" s="177">
        <v>0</v>
      </c>
      <c r="E15" s="177">
        <v>0</v>
      </c>
      <c r="F15" s="177"/>
      <c r="G15" s="178"/>
      <c r="H15" s="174"/>
      <c r="I15" s="145"/>
      <c r="J15" s="145"/>
      <c r="K15" s="145"/>
      <c r="L15" s="146"/>
      <c r="M15" s="162"/>
      <c r="N15" s="145"/>
      <c r="O15" s="163"/>
      <c r="P15" s="145"/>
      <c r="Q15" s="163"/>
      <c r="R15" s="67"/>
      <c r="S15" s="43"/>
      <c r="T15" s="43"/>
      <c r="U15" s="43"/>
      <c r="V15" s="44"/>
      <c r="W15" s="332"/>
    </row>
    <row r="16" spans="1:26" ht="15" customHeight="1" x14ac:dyDescent="0.25">
      <c r="A16" s="327"/>
      <c r="B16" s="328"/>
      <c r="C16" s="150" t="s">
        <v>131</v>
      </c>
      <c r="D16" s="179"/>
      <c r="E16" s="179"/>
      <c r="F16" s="179">
        <v>0</v>
      </c>
      <c r="G16" s="180">
        <v>0</v>
      </c>
      <c r="H16" s="157"/>
      <c r="I16" s="148"/>
      <c r="J16" s="148"/>
      <c r="K16" s="148"/>
      <c r="L16" s="151"/>
      <c r="M16" s="153"/>
      <c r="N16" s="148"/>
      <c r="O16" s="149"/>
      <c r="P16" s="148"/>
      <c r="Q16" s="149"/>
      <c r="R16" s="29"/>
      <c r="S16" s="28"/>
      <c r="T16" s="28"/>
      <c r="U16" s="28"/>
      <c r="V16" s="30"/>
      <c r="W16" s="332"/>
    </row>
    <row r="17" spans="1:23" ht="15" customHeight="1" x14ac:dyDescent="0.25">
      <c r="A17" s="327"/>
      <c r="B17" s="328"/>
      <c r="C17" s="138" t="s">
        <v>132</v>
      </c>
      <c r="D17" s="179">
        <v>0</v>
      </c>
      <c r="E17" s="179">
        <v>2</v>
      </c>
      <c r="F17" s="179"/>
      <c r="G17" s="180"/>
      <c r="H17" s="157"/>
      <c r="I17" s="148"/>
      <c r="J17" s="148"/>
      <c r="K17" s="148"/>
      <c r="L17" s="151"/>
      <c r="M17" s="153"/>
      <c r="N17" s="148"/>
      <c r="O17" s="149"/>
      <c r="P17" s="148"/>
      <c r="Q17" s="149"/>
      <c r="R17" s="29"/>
      <c r="S17" s="28"/>
      <c r="T17" s="28"/>
      <c r="U17" s="28"/>
      <c r="V17" s="30"/>
      <c r="W17" s="332"/>
    </row>
    <row r="18" spans="1:23" ht="15" customHeight="1" thickBot="1" x14ac:dyDescent="0.3">
      <c r="A18" s="327"/>
      <c r="B18" s="328"/>
      <c r="C18" s="139" t="s">
        <v>133</v>
      </c>
      <c r="D18" s="240"/>
      <c r="E18" s="240"/>
      <c r="F18" s="240">
        <v>0</v>
      </c>
      <c r="G18" s="241">
        <v>2</v>
      </c>
      <c r="H18" s="164"/>
      <c r="I18" s="165"/>
      <c r="J18" s="165"/>
      <c r="K18" s="165"/>
      <c r="L18" s="167"/>
      <c r="M18" s="168"/>
      <c r="N18" s="165"/>
      <c r="O18" s="166"/>
      <c r="P18" s="165"/>
      <c r="Q18" s="166"/>
      <c r="R18" s="72"/>
      <c r="S18" s="73"/>
      <c r="T18" s="73"/>
      <c r="U18" s="73"/>
      <c r="V18" s="74"/>
      <c r="W18" s="332"/>
    </row>
    <row r="19" spans="1:23" ht="15" customHeight="1" thickBot="1" x14ac:dyDescent="0.3">
      <c r="A19" s="334"/>
      <c r="B19" s="335"/>
      <c r="C19" s="71"/>
      <c r="D19" s="236">
        <f>SUM(D4:D18)</f>
        <v>8</v>
      </c>
      <c r="E19" s="236">
        <f>SUM(E4:E18)</f>
        <v>10</v>
      </c>
      <c r="F19" s="236">
        <f>SUM(F4:F18)</f>
        <v>10</v>
      </c>
      <c r="G19" s="236">
        <f>SUM(G4:G18)</f>
        <v>12</v>
      </c>
      <c r="H19" s="71"/>
      <c r="I19" s="198">
        <f t="shared" ref="I19:L19" si="0">SUM(I4:I18)</f>
        <v>8</v>
      </c>
      <c r="J19" s="198">
        <f t="shared" si="0"/>
        <v>8</v>
      </c>
      <c r="K19" s="198">
        <f t="shared" si="0"/>
        <v>8</v>
      </c>
      <c r="L19" s="199">
        <f t="shared" si="0"/>
        <v>8</v>
      </c>
      <c r="M19" s="87"/>
      <c r="N19" s="211">
        <f t="shared" ref="N19:Q19" si="1">SUM(N4:N18)</f>
        <v>1</v>
      </c>
      <c r="O19" s="211">
        <f t="shared" si="1"/>
        <v>1</v>
      </c>
      <c r="P19" s="211">
        <f t="shared" si="1"/>
        <v>1</v>
      </c>
      <c r="Q19" s="211">
        <f t="shared" si="1"/>
        <v>1</v>
      </c>
      <c r="R19" s="86"/>
      <c r="S19" s="211">
        <f>SUM(S9:S18)</f>
        <v>0</v>
      </c>
      <c r="T19" s="211">
        <f>SUM(T9:T18)</f>
        <v>0</v>
      </c>
      <c r="U19" s="211">
        <f>SUM(U9:U18)</f>
        <v>0</v>
      </c>
      <c r="V19" s="211">
        <f>SUM(V9:V18)</f>
        <v>0</v>
      </c>
      <c r="W19" s="333"/>
    </row>
    <row r="20" spans="1:23" ht="15" customHeight="1" x14ac:dyDescent="0.25">
      <c r="A20" s="347" t="s">
        <v>14</v>
      </c>
      <c r="B20" s="350" t="s">
        <v>40</v>
      </c>
      <c r="C20" s="77" t="s">
        <v>56</v>
      </c>
      <c r="D20" s="176"/>
      <c r="E20" s="176"/>
      <c r="F20" s="177">
        <v>2</v>
      </c>
      <c r="G20" s="178">
        <v>2</v>
      </c>
      <c r="H20" s="78" t="s">
        <v>57</v>
      </c>
      <c r="I20" s="200">
        <v>2</v>
      </c>
      <c r="J20" s="200">
        <v>2</v>
      </c>
      <c r="K20" s="145"/>
      <c r="L20" s="146"/>
      <c r="M20" s="67"/>
      <c r="N20" s="212"/>
      <c r="O20" s="212"/>
      <c r="P20" s="212"/>
      <c r="Q20" s="213"/>
      <c r="R20" s="67"/>
      <c r="S20" s="212"/>
      <c r="T20" s="212"/>
      <c r="U20" s="212"/>
      <c r="V20" s="217"/>
      <c r="W20" s="355">
        <v>6</v>
      </c>
    </row>
    <row r="21" spans="1:23" ht="15" customHeight="1" x14ac:dyDescent="0.25">
      <c r="A21" s="348"/>
      <c r="B21" s="313"/>
      <c r="C21" s="79"/>
      <c r="D21" s="115"/>
      <c r="E21" s="115"/>
      <c r="F21" s="179"/>
      <c r="G21" s="180"/>
      <c r="H21" s="80" t="s">
        <v>58</v>
      </c>
      <c r="I21" s="186">
        <v>2</v>
      </c>
      <c r="J21" s="186">
        <v>2</v>
      </c>
      <c r="K21" s="201"/>
      <c r="L21" s="202"/>
      <c r="M21" s="16"/>
      <c r="N21" s="142"/>
      <c r="O21" s="142"/>
      <c r="P21" s="142"/>
      <c r="Q21" s="214"/>
      <c r="R21" s="16"/>
      <c r="S21" s="142"/>
      <c r="T21" s="142"/>
      <c r="U21" s="142"/>
      <c r="V21" s="218"/>
      <c r="W21" s="304"/>
    </row>
    <row r="22" spans="1:23" ht="15" customHeight="1" x14ac:dyDescent="0.25">
      <c r="A22" s="348"/>
      <c r="B22" s="313"/>
      <c r="C22" s="75"/>
      <c r="D22" s="181"/>
      <c r="E22" s="181"/>
      <c r="F22" s="181"/>
      <c r="G22" s="182"/>
      <c r="H22" s="17"/>
      <c r="I22" s="181"/>
      <c r="J22" s="181"/>
      <c r="K22" s="181"/>
      <c r="L22" s="203"/>
      <c r="M22" s="18"/>
      <c r="N22" s="181"/>
      <c r="O22" s="181"/>
      <c r="P22" s="181"/>
      <c r="Q22" s="182"/>
      <c r="R22" s="18"/>
      <c r="S22" s="181"/>
      <c r="T22" s="181"/>
      <c r="U22" s="181"/>
      <c r="V22" s="182"/>
      <c r="W22" s="304" t="s">
        <v>139</v>
      </c>
    </row>
    <row r="23" spans="1:23" ht="15" customHeight="1" thickBot="1" x14ac:dyDescent="0.3">
      <c r="A23" s="349"/>
      <c r="B23" s="314"/>
      <c r="C23" s="34" t="s">
        <v>15</v>
      </c>
      <c r="D23" s="183">
        <f>SUM(D20:D22)</f>
        <v>0</v>
      </c>
      <c r="E23" s="183">
        <f>SUM(E20:E22)</f>
        <v>0</v>
      </c>
      <c r="F23" s="183">
        <f>SUM(F20:F22)</f>
        <v>2</v>
      </c>
      <c r="G23" s="183">
        <f>SUM(G20:G22)</f>
        <v>2</v>
      </c>
      <c r="H23" s="19" t="s">
        <v>15</v>
      </c>
      <c r="I23" s="183">
        <f>SUM(I20:I22)</f>
        <v>4</v>
      </c>
      <c r="J23" s="183">
        <f>SUM(J20:J22)</f>
        <v>4</v>
      </c>
      <c r="K23" s="183">
        <f>SUM(K20:K22)</f>
        <v>0</v>
      </c>
      <c r="L23" s="183">
        <f>SUM(L20:L22)</f>
        <v>0</v>
      </c>
      <c r="M23" s="19" t="s">
        <v>15</v>
      </c>
      <c r="N23" s="183">
        <f>SUM(N20:N22)</f>
        <v>0</v>
      </c>
      <c r="O23" s="183">
        <f>SUM(O20:O22)</f>
        <v>0</v>
      </c>
      <c r="P23" s="183">
        <f>SUM(P20:P22)</f>
        <v>0</v>
      </c>
      <c r="Q23" s="183">
        <f>SUM(Q20:Q22)</f>
        <v>0</v>
      </c>
      <c r="R23" s="19" t="s">
        <v>15</v>
      </c>
      <c r="S23" s="183">
        <f>SUM(S20:S22)</f>
        <v>0</v>
      </c>
      <c r="T23" s="183">
        <f>SUM(T20:T22)</f>
        <v>0</v>
      </c>
      <c r="U23" s="183">
        <f>SUM(U20:U22)</f>
        <v>0</v>
      </c>
      <c r="V23" s="183">
        <f>SUM(V20:V22)</f>
        <v>0</v>
      </c>
      <c r="W23" s="351"/>
    </row>
    <row r="24" spans="1:23" ht="15" customHeight="1" x14ac:dyDescent="0.25">
      <c r="A24" s="309" t="s">
        <v>95</v>
      </c>
      <c r="B24" s="312" t="s">
        <v>0</v>
      </c>
      <c r="C24" s="81" t="s">
        <v>59</v>
      </c>
      <c r="D24" s="184">
        <v>2</v>
      </c>
      <c r="E24" s="184">
        <v>2</v>
      </c>
      <c r="F24" s="184"/>
      <c r="G24" s="185"/>
      <c r="H24" s="82" t="s">
        <v>60</v>
      </c>
      <c r="I24" s="184">
        <v>2</v>
      </c>
      <c r="J24" s="184">
        <v>2</v>
      </c>
      <c r="K24" s="184"/>
      <c r="L24" s="204"/>
      <c r="M24" s="82" t="s">
        <v>61</v>
      </c>
      <c r="N24" s="184">
        <v>2</v>
      </c>
      <c r="O24" s="184">
        <v>2</v>
      </c>
      <c r="P24" s="215"/>
      <c r="Q24" s="216"/>
      <c r="R24" s="82" t="s">
        <v>62</v>
      </c>
      <c r="S24" s="184">
        <v>9</v>
      </c>
      <c r="T24" s="184">
        <v>9</v>
      </c>
      <c r="U24" s="184"/>
      <c r="V24" s="204"/>
      <c r="W24" s="357">
        <f>D31+F31+I31+K31+N31+P31+S31+U31</f>
        <v>52</v>
      </c>
    </row>
    <row r="25" spans="1:23" ht="15" customHeight="1" x14ac:dyDescent="0.25">
      <c r="A25" s="353"/>
      <c r="B25" s="313"/>
      <c r="C25" s="83" t="s">
        <v>63</v>
      </c>
      <c r="D25" s="186"/>
      <c r="E25" s="186"/>
      <c r="F25" s="186">
        <v>2</v>
      </c>
      <c r="G25" s="187">
        <v>2</v>
      </c>
      <c r="H25" s="80" t="s">
        <v>64</v>
      </c>
      <c r="I25" s="186"/>
      <c r="J25" s="186"/>
      <c r="K25" s="186">
        <v>2</v>
      </c>
      <c r="L25" s="205">
        <v>2</v>
      </c>
      <c r="M25" s="80" t="s">
        <v>65</v>
      </c>
      <c r="N25" s="186">
        <v>2</v>
      </c>
      <c r="O25" s="186">
        <v>2</v>
      </c>
      <c r="P25" s="188"/>
      <c r="Q25" s="206"/>
      <c r="R25" s="80" t="s">
        <v>66</v>
      </c>
      <c r="S25" s="188"/>
      <c r="T25" s="188"/>
      <c r="U25" s="186">
        <v>2</v>
      </c>
      <c r="V25" s="205">
        <v>2</v>
      </c>
      <c r="W25" s="358"/>
    </row>
    <row r="26" spans="1:23" ht="15" customHeight="1" x14ac:dyDescent="0.25">
      <c r="A26" s="353"/>
      <c r="B26" s="313"/>
      <c r="C26" s="83" t="s">
        <v>67</v>
      </c>
      <c r="D26" s="186">
        <v>2</v>
      </c>
      <c r="E26" s="186">
        <v>2</v>
      </c>
      <c r="F26" s="186"/>
      <c r="G26" s="187"/>
      <c r="H26" s="80" t="s">
        <v>68</v>
      </c>
      <c r="I26" s="186">
        <v>2</v>
      </c>
      <c r="J26" s="186">
        <v>2</v>
      </c>
      <c r="K26" s="186"/>
      <c r="L26" s="205"/>
      <c r="M26" s="80" t="s">
        <v>69</v>
      </c>
      <c r="N26" s="186">
        <v>2</v>
      </c>
      <c r="O26" s="186">
        <v>2</v>
      </c>
      <c r="P26" s="188"/>
      <c r="Q26" s="206"/>
      <c r="R26" s="80" t="s">
        <v>70</v>
      </c>
      <c r="S26" s="186"/>
      <c r="T26" s="186"/>
      <c r="U26" s="186">
        <v>1</v>
      </c>
      <c r="V26" s="205">
        <v>1</v>
      </c>
      <c r="W26" s="358"/>
    </row>
    <row r="27" spans="1:23" ht="15" customHeight="1" x14ac:dyDescent="0.25">
      <c r="A27" s="353"/>
      <c r="B27" s="313"/>
      <c r="C27" s="83" t="s">
        <v>71</v>
      </c>
      <c r="D27" s="186"/>
      <c r="E27" s="186"/>
      <c r="F27" s="186">
        <v>2</v>
      </c>
      <c r="G27" s="187">
        <v>2</v>
      </c>
      <c r="H27" s="80" t="s">
        <v>72</v>
      </c>
      <c r="I27" s="186"/>
      <c r="J27" s="186"/>
      <c r="K27" s="186">
        <v>2</v>
      </c>
      <c r="L27" s="205">
        <v>2</v>
      </c>
      <c r="M27" s="80" t="s">
        <v>73</v>
      </c>
      <c r="N27" s="186"/>
      <c r="O27" s="186"/>
      <c r="P27" s="186">
        <v>2</v>
      </c>
      <c r="Q27" s="205">
        <v>2</v>
      </c>
      <c r="R27" s="84"/>
      <c r="S27" s="188"/>
      <c r="T27" s="188"/>
      <c r="U27" s="188"/>
      <c r="V27" s="206"/>
      <c r="W27" s="358"/>
    </row>
    <row r="28" spans="1:23" ht="15" customHeight="1" x14ac:dyDescent="0.25">
      <c r="A28" s="353"/>
      <c r="B28" s="313"/>
      <c r="C28" s="83" t="s">
        <v>74</v>
      </c>
      <c r="D28" s="186">
        <v>2</v>
      </c>
      <c r="E28" s="186">
        <v>2</v>
      </c>
      <c r="F28" s="186"/>
      <c r="G28" s="187"/>
      <c r="H28" s="80" t="s">
        <v>75</v>
      </c>
      <c r="I28" s="186">
        <v>2</v>
      </c>
      <c r="J28" s="186">
        <v>2</v>
      </c>
      <c r="K28" s="186"/>
      <c r="L28" s="205"/>
      <c r="M28" s="80" t="s">
        <v>76</v>
      </c>
      <c r="N28" s="186"/>
      <c r="O28" s="186"/>
      <c r="P28" s="186">
        <v>2</v>
      </c>
      <c r="Q28" s="205">
        <v>2</v>
      </c>
      <c r="R28" s="84"/>
      <c r="S28" s="188"/>
      <c r="T28" s="188"/>
      <c r="U28" s="188"/>
      <c r="V28" s="206"/>
      <c r="W28" s="359" t="s">
        <v>158</v>
      </c>
    </row>
    <row r="29" spans="1:23" ht="15" customHeight="1" x14ac:dyDescent="0.25">
      <c r="A29" s="353"/>
      <c r="B29" s="313"/>
      <c r="C29" s="83" t="s">
        <v>77</v>
      </c>
      <c r="D29" s="186"/>
      <c r="E29" s="186"/>
      <c r="F29" s="186">
        <v>2</v>
      </c>
      <c r="G29" s="187">
        <v>2</v>
      </c>
      <c r="H29" s="80" t="s">
        <v>78</v>
      </c>
      <c r="I29" s="186"/>
      <c r="J29" s="186"/>
      <c r="K29" s="186">
        <v>2</v>
      </c>
      <c r="L29" s="205">
        <v>2</v>
      </c>
      <c r="M29" s="80" t="s">
        <v>79</v>
      </c>
      <c r="N29" s="186"/>
      <c r="O29" s="186"/>
      <c r="P29" s="186">
        <v>2</v>
      </c>
      <c r="Q29" s="205">
        <v>2</v>
      </c>
      <c r="R29" s="84"/>
      <c r="S29" s="188"/>
      <c r="T29" s="188"/>
      <c r="U29" s="188"/>
      <c r="V29" s="206"/>
      <c r="W29" s="360"/>
    </row>
    <row r="30" spans="1:23" ht="15" customHeight="1" x14ac:dyDescent="0.25">
      <c r="A30" s="353"/>
      <c r="B30" s="313"/>
      <c r="C30" s="85" t="s">
        <v>80</v>
      </c>
      <c r="D30" s="116">
        <v>2</v>
      </c>
      <c r="E30" s="116">
        <v>2</v>
      </c>
      <c r="F30" s="188"/>
      <c r="G30" s="189"/>
      <c r="H30" s="84"/>
      <c r="I30" s="188"/>
      <c r="J30" s="188"/>
      <c r="K30" s="188"/>
      <c r="L30" s="206"/>
      <c r="M30" s="80" t="s">
        <v>81</v>
      </c>
      <c r="N30" s="186"/>
      <c r="O30" s="186"/>
      <c r="P30" s="186">
        <v>2</v>
      </c>
      <c r="Q30" s="205">
        <v>2</v>
      </c>
      <c r="R30" s="84"/>
      <c r="S30" s="188"/>
      <c r="T30" s="188"/>
      <c r="U30" s="188"/>
      <c r="V30" s="206"/>
      <c r="W30" s="360"/>
    </row>
    <row r="31" spans="1:23" ht="15" customHeight="1" thickBot="1" x14ac:dyDescent="0.3">
      <c r="A31" s="354"/>
      <c r="B31" s="314"/>
      <c r="C31" s="32" t="s">
        <v>16</v>
      </c>
      <c r="D31" s="190">
        <f>SUM(D24:D30)</f>
        <v>8</v>
      </c>
      <c r="E31" s="190">
        <f>SUM(E24:E30)</f>
        <v>8</v>
      </c>
      <c r="F31" s="190">
        <f>SUM(F24:F30)</f>
        <v>6</v>
      </c>
      <c r="G31" s="191">
        <f>SUM(G24:G30)</f>
        <v>6</v>
      </c>
      <c r="H31" s="32" t="s">
        <v>16</v>
      </c>
      <c r="I31" s="190">
        <f>SUM(I24:I30)</f>
        <v>6</v>
      </c>
      <c r="J31" s="190">
        <f>SUM(J24:J30)</f>
        <v>6</v>
      </c>
      <c r="K31" s="190">
        <f>SUM(K24:K30)</f>
        <v>6</v>
      </c>
      <c r="L31" s="190">
        <f>SUM(L24:L30)</f>
        <v>6</v>
      </c>
      <c r="M31" s="88" t="s">
        <v>16</v>
      </c>
      <c r="N31" s="190">
        <f>SUM(N24:N30)</f>
        <v>6</v>
      </c>
      <c r="O31" s="190">
        <f>SUM(O24:O30)</f>
        <v>6</v>
      </c>
      <c r="P31" s="190">
        <f>SUM(P24:P30)</f>
        <v>8</v>
      </c>
      <c r="Q31" s="190">
        <f>SUM(Q24:Q30)</f>
        <v>8</v>
      </c>
      <c r="R31" s="88" t="s">
        <v>16</v>
      </c>
      <c r="S31" s="190">
        <f>SUM(S24:S30)</f>
        <v>9</v>
      </c>
      <c r="T31" s="190">
        <f>SUM(T24:T30)</f>
        <v>9</v>
      </c>
      <c r="U31" s="190">
        <f>SUM(U24:U30)</f>
        <v>3</v>
      </c>
      <c r="V31" s="191">
        <f>SUM(V24:V30)</f>
        <v>3</v>
      </c>
      <c r="W31" s="361"/>
    </row>
    <row r="32" spans="1:23" ht="15" customHeight="1" x14ac:dyDescent="0.25">
      <c r="A32" s="309" t="s">
        <v>97</v>
      </c>
      <c r="B32" s="293" t="s">
        <v>96</v>
      </c>
      <c r="C32" s="89" t="s">
        <v>82</v>
      </c>
      <c r="D32" s="192"/>
      <c r="E32" s="192"/>
      <c r="F32" s="192">
        <v>2</v>
      </c>
      <c r="G32" s="193">
        <v>2</v>
      </c>
      <c r="H32" s="90"/>
      <c r="I32" s="207">
        <v>0</v>
      </c>
      <c r="J32" s="207"/>
      <c r="K32" s="207"/>
      <c r="L32" s="208"/>
      <c r="M32" s="253" t="s">
        <v>83</v>
      </c>
      <c r="N32" s="200"/>
      <c r="O32" s="200"/>
      <c r="P32" s="200">
        <v>2</v>
      </c>
      <c r="Q32" s="254">
        <v>2</v>
      </c>
      <c r="R32" s="255"/>
      <c r="S32" s="91"/>
      <c r="T32" s="91"/>
      <c r="U32" s="91"/>
      <c r="V32" s="92"/>
      <c r="W32" s="362">
        <v>8</v>
      </c>
    </row>
    <row r="33" spans="1:23" ht="15" customHeight="1" x14ac:dyDescent="0.25">
      <c r="A33" s="353"/>
      <c r="B33" s="295"/>
      <c r="C33" s="80" t="s">
        <v>84</v>
      </c>
      <c r="D33" s="186">
        <v>2</v>
      </c>
      <c r="E33" s="186">
        <v>2</v>
      </c>
      <c r="F33" s="186"/>
      <c r="G33" s="187"/>
      <c r="H33" s="93"/>
      <c r="I33" s="181">
        <v>0</v>
      </c>
      <c r="J33" s="181"/>
      <c r="K33" s="181"/>
      <c r="L33" s="182"/>
      <c r="M33" s="121"/>
      <c r="N33" s="181"/>
      <c r="O33" s="181"/>
      <c r="P33" s="181"/>
      <c r="Q33" s="182"/>
      <c r="R33" s="94"/>
      <c r="S33" s="95"/>
      <c r="T33" s="95"/>
      <c r="U33" s="95"/>
      <c r="V33" s="96"/>
      <c r="W33" s="332"/>
    </row>
    <row r="34" spans="1:23" ht="15" customHeight="1" x14ac:dyDescent="0.25">
      <c r="A34" s="353"/>
      <c r="B34" s="295"/>
      <c r="C34" s="80" t="s">
        <v>85</v>
      </c>
      <c r="D34" s="186"/>
      <c r="E34" s="186"/>
      <c r="F34" s="186">
        <v>2</v>
      </c>
      <c r="G34" s="187">
        <v>2</v>
      </c>
      <c r="H34" s="93"/>
      <c r="I34" s="181">
        <v>0</v>
      </c>
      <c r="J34" s="181"/>
      <c r="K34" s="181"/>
      <c r="L34" s="182"/>
      <c r="M34" s="121"/>
      <c r="N34" s="181"/>
      <c r="O34" s="181"/>
      <c r="P34" s="181"/>
      <c r="Q34" s="182"/>
      <c r="R34" s="97"/>
      <c r="S34" s="98"/>
      <c r="T34" s="98"/>
      <c r="U34" s="98"/>
      <c r="V34" s="99"/>
      <c r="W34" s="304" t="s">
        <v>135</v>
      </c>
    </row>
    <row r="35" spans="1:23" ht="15" customHeight="1" thickBot="1" x14ac:dyDescent="0.3">
      <c r="A35" s="353"/>
      <c r="B35" s="356"/>
      <c r="C35" s="31" t="s">
        <v>18</v>
      </c>
      <c r="D35" s="194">
        <f>D32+D33+D34</f>
        <v>2</v>
      </c>
      <c r="E35" s="194">
        <f t="shared" ref="E35:G35" si="2">E32+E33+E34</f>
        <v>2</v>
      </c>
      <c r="F35" s="194">
        <f t="shared" si="2"/>
        <v>4</v>
      </c>
      <c r="G35" s="194">
        <f t="shared" si="2"/>
        <v>4</v>
      </c>
      <c r="H35" s="31" t="s">
        <v>18</v>
      </c>
      <c r="I35" s="194">
        <f>I32+I33+I34</f>
        <v>0</v>
      </c>
      <c r="J35" s="194">
        <f t="shared" ref="J35:L35" si="3">J32+J33+J34</f>
        <v>0</v>
      </c>
      <c r="K35" s="194">
        <f t="shared" si="3"/>
        <v>0</v>
      </c>
      <c r="L35" s="209">
        <f t="shared" si="3"/>
        <v>0</v>
      </c>
      <c r="M35" s="120" t="s">
        <v>18</v>
      </c>
      <c r="N35" s="194">
        <f>N32+N33+N34</f>
        <v>0</v>
      </c>
      <c r="O35" s="194">
        <f t="shared" ref="O35:Q35" si="4">O32+O33+O34</f>
        <v>0</v>
      </c>
      <c r="P35" s="194">
        <f t="shared" si="4"/>
        <v>2</v>
      </c>
      <c r="Q35" s="194">
        <f t="shared" si="4"/>
        <v>2</v>
      </c>
      <c r="R35" s="31" t="s">
        <v>18</v>
      </c>
      <c r="S35" s="194">
        <f>S32+S33+S34</f>
        <v>0</v>
      </c>
      <c r="T35" s="194">
        <f t="shared" ref="T35:V35" si="5">T32+T33+T34</f>
        <v>0</v>
      </c>
      <c r="U35" s="194">
        <f t="shared" si="5"/>
        <v>0</v>
      </c>
      <c r="V35" s="209">
        <f t="shared" si="5"/>
        <v>0</v>
      </c>
      <c r="W35" s="351"/>
    </row>
    <row r="36" spans="1:23" ht="15" customHeight="1" x14ac:dyDescent="0.2">
      <c r="A36" s="353"/>
      <c r="B36" s="350" t="s">
        <v>17</v>
      </c>
      <c r="C36" s="100"/>
      <c r="D36" s="141"/>
      <c r="E36" s="141"/>
      <c r="F36" s="141"/>
      <c r="G36" s="143"/>
      <c r="H36" s="82" t="s">
        <v>86</v>
      </c>
      <c r="I36" s="184">
        <v>2</v>
      </c>
      <c r="J36" s="184">
        <v>2</v>
      </c>
      <c r="K36" s="184"/>
      <c r="L36" s="204"/>
      <c r="M36" s="136"/>
      <c r="N36" s="219"/>
      <c r="O36" s="219"/>
      <c r="P36" s="220"/>
      <c r="Q36" s="221"/>
      <c r="R36" s="82" t="s">
        <v>88</v>
      </c>
      <c r="S36" s="184"/>
      <c r="T36" s="184"/>
      <c r="U36" s="184">
        <v>2</v>
      </c>
      <c r="V36" s="204">
        <v>2</v>
      </c>
      <c r="W36" s="232">
        <v>6</v>
      </c>
    </row>
    <row r="37" spans="1:23" ht="15" customHeight="1" x14ac:dyDescent="0.25">
      <c r="A37" s="353"/>
      <c r="B37" s="352"/>
      <c r="C37" s="100"/>
      <c r="D37" s="141"/>
      <c r="E37" s="141"/>
      <c r="F37" s="141"/>
      <c r="G37" s="143"/>
      <c r="H37" s="80" t="s">
        <v>89</v>
      </c>
      <c r="I37" s="186"/>
      <c r="J37" s="186"/>
      <c r="K37" s="186">
        <v>2</v>
      </c>
      <c r="L37" s="205">
        <v>2</v>
      </c>
      <c r="M37" s="123"/>
      <c r="N37" s="222"/>
      <c r="O37" s="222"/>
      <c r="P37" s="222"/>
      <c r="Q37" s="223"/>
      <c r="R37" s="97"/>
      <c r="S37" s="148"/>
      <c r="T37" s="148"/>
      <c r="U37" s="148"/>
      <c r="V37" s="151"/>
      <c r="W37" s="304" t="s">
        <v>135</v>
      </c>
    </row>
    <row r="38" spans="1:23" ht="15" customHeight="1" x14ac:dyDescent="0.25">
      <c r="A38" s="353"/>
      <c r="B38" s="352"/>
      <c r="C38" s="34" t="s">
        <v>18</v>
      </c>
      <c r="D38" s="183">
        <f>SUM(D36:D37)</f>
        <v>0</v>
      </c>
      <c r="E38" s="183">
        <f>SUM(E36:E37)</f>
        <v>0</v>
      </c>
      <c r="F38" s="183">
        <f>SUM(F36:F37)</f>
        <v>0</v>
      </c>
      <c r="G38" s="195">
        <f>SUM(G36:G37)</f>
        <v>0</v>
      </c>
      <c r="H38" s="19" t="s">
        <v>18</v>
      </c>
      <c r="I38" s="183">
        <f>SUM(I36:I37)</f>
        <v>2</v>
      </c>
      <c r="J38" s="183">
        <f>SUM(J36:J37)</f>
        <v>2</v>
      </c>
      <c r="K38" s="183">
        <f>SUM(K36:K37)</f>
        <v>2</v>
      </c>
      <c r="L38" s="210">
        <f>SUM(L36:L37)</f>
        <v>2</v>
      </c>
      <c r="M38" s="34" t="s">
        <v>18</v>
      </c>
      <c r="N38" s="183">
        <v>0</v>
      </c>
      <c r="O38" s="183">
        <v>0</v>
      </c>
      <c r="P38" s="183">
        <v>0</v>
      </c>
      <c r="Q38" s="183">
        <v>0</v>
      </c>
      <c r="R38" s="19" t="s">
        <v>18</v>
      </c>
      <c r="S38" s="183">
        <f>SUM(S36:S37)</f>
        <v>0</v>
      </c>
      <c r="T38" s="183">
        <f>SUM(T36:T37)</f>
        <v>0</v>
      </c>
      <c r="U38" s="183">
        <v>2</v>
      </c>
      <c r="V38" s="183">
        <v>2</v>
      </c>
      <c r="W38" s="306"/>
    </row>
    <row r="39" spans="1:23" ht="15" customHeight="1" thickBot="1" x14ac:dyDescent="0.3">
      <c r="A39" s="118"/>
      <c r="B39" s="119"/>
      <c r="C39" s="36" t="s">
        <v>19</v>
      </c>
      <c r="D39" s="196">
        <f>D35+D38</f>
        <v>2</v>
      </c>
      <c r="E39" s="196">
        <f t="shared" ref="E39:G39" si="6">E35+E38</f>
        <v>2</v>
      </c>
      <c r="F39" s="196">
        <f t="shared" si="6"/>
        <v>4</v>
      </c>
      <c r="G39" s="196">
        <f t="shared" si="6"/>
        <v>4</v>
      </c>
      <c r="H39" s="36" t="s">
        <v>19</v>
      </c>
      <c r="I39" s="196">
        <f>I35+I38</f>
        <v>2</v>
      </c>
      <c r="J39" s="196">
        <f t="shared" ref="J39:L39" si="7">J35+J38</f>
        <v>2</v>
      </c>
      <c r="K39" s="196">
        <f t="shared" si="7"/>
        <v>2</v>
      </c>
      <c r="L39" s="196">
        <f t="shared" si="7"/>
        <v>2</v>
      </c>
      <c r="M39" s="37" t="s">
        <v>19</v>
      </c>
      <c r="N39" s="196">
        <f>N35+N38</f>
        <v>0</v>
      </c>
      <c r="O39" s="196">
        <f t="shared" ref="O39:Q39" si="8">O35+O38</f>
        <v>0</v>
      </c>
      <c r="P39" s="196">
        <f t="shared" si="8"/>
        <v>2</v>
      </c>
      <c r="Q39" s="196">
        <f t="shared" si="8"/>
        <v>2</v>
      </c>
      <c r="R39" s="36" t="s">
        <v>19</v>
      </c>
      <c r="S39" s="196">
        <f>S35+S38</f>
        <v>0</v>
      </c>
      <c r="T39" s="196">
        <f t="shared" ref="T39" si="9">T35+T38</f>
        <v>0</v>
      </c>
      <c r="U39" s="196">
        <f>U36+U37</f>
        <v>2</v>
      </c>
      <c r="V39" s="196">
        <f>V36+V37</f>
        <v>2</v>
      </c>
      <c r="W39" s="233"/>
    </row>
    <row r="40" spans="1:23" ht="15" customHeight="1" x14ac:dyDescent="0.2">
      <c r="A40" s="309" t="s">
        <v>98</v>
      </c>
      <c r="B40" s="312" t="s">
        <v>0</v>
      </c>
      <c r="C40" s="104" t="s">
        <v>91</v>
      </c>
      <c r="D40" s="192">
        <v>2</v>
      </c>
      <c r="E40" s="192">
        <v>2</v>
      </c>
      <c r="F40" s="192"/>
      <c r="G40" s="193"/>
      <c r="H40" s="135" t="s">
        <v>92</v>
      </c>
      <c r="I40" s="200"/>
      <c r="J40" s="200"/>
      <c r="K40" s="200">
        <v>2</v>
      </c>
      <c r="L40" s="248">
        <v>2</v>
      </c>
      <c r="M40" s="135" t="s">
        <v>93</v>
      </c>
      <c r="N40" s="200">
        <v>2</v>
      </c>
      <c r="O40" s="200">
        <v>2</v>
      </c>
      <c r="P40" s="256"/>
      <c r="Q40" s="257"/>
      <c r="R40" s="122"/>
      <c r="S40" s="207"/>
      <c r="T40" s="207"/>
      <c r="U40" s="207"/>
      <c r="V40" s="208"/>
      <c r="W40" s="234">
        <f>D42+F42+I42+K42+N42+P42+S42+U42</f>
        <v>6</v>
      </c>
    </row>
    <row r="41" spans="1:23" ht="15" customHeight="1" x14ac:dyDescent="0.25">
      <c r="A41" s="310"/>
      <c r="B41" s="313"/>
      <c r="C41" s="83"/>
      <c r="D41" s="186"/>
      <c r="E41" s="186"/>
      <c r="F41" s="184"/>
      <c r="G41" s="185"/>
      <c r="H41" s="101"/>
      <c r="I41" s="249"/>
      <c r="J41" s="249"/>
      <c r="K41" s="249"/>
      <c r="L41" s="250"/>
      <c r="M41" s="80"/>
      <c r="N41" s="186"/>
      <c r="O41" s="186"/>
      <c r="P41" s="224"/>
      <c r="Q41" s="225"/>
      <c r="R41" s="102"/>
      <c r="S41" s="188"/>
      <c r="T41" s="188"/>
      <c r="U41" s="188"/>
      <c r="V41" s="206"/>
      <c r="W41" s="304" t="s">
        <v>136</v>
      </c>
    </row>
    <row r="42" spans="1:23" ht="15" customHeight="1" thickBot="1" x14ac:dyDescent="0.3">
      <c r="A42" s="310"/>
      <c r="B42" s="314"/>
      <c r="C42" s="120" t="s">
        <v>16</v>
      </c>
      <c r="D42" s="194">
        <f>SUM(D40:D41)</f>
        <v>2</v>
      </c>
      <c r="E42" s="194">
        <f>SUM(E40:E41)</f>
        <v>2</v>
      </c>
      <c r="F42" s="194">
        <f>SUM(F40:F41)</f>
        <v>0</v>
      </c>
      <c r="G42" s="194">
        <f>SUM(G40:G41)</f>
        <v>0</v>
      </c>
      <c r="H42" s="31" t="s">
        <v>16</v>
      </c>
      <c r="I42" s="194">
        <f>SUM(I40:I41)</f>
        <v>0</v>
      </c>
      <c r="J42" s="194">
        <f>SUM(J40:J41)</f>
        <v>0</v>
      </c>
      <c r="K42" s="194">
        <f>SUM(K40:K41)</f>
        <v>2</v>
      </c>
      <c r="L42" s="209">
        <f>SUM(L40:L41)</f>
        <v>2</v>
      </c>
      <c r="M42" s="31" t="s">
        <v>16</v>
      </c>
      <c r="N42" s="194">
        <f>SUM(N40:N41)</f>
        <v>2</v>
      </c>
      <c r="O42" s="194">
        <f>SUM(O40:O41)</f>
        <v>2</v>
      </c>
      <c r="P42" s="194">
        <f>SUM(P40:P41)</f>
        <v>0</v>
      </c>
      <c r="Q42" s="194">
        <f>SUM(Q40:Q41)</f>
        <v>0</v>
      </c>
      <c r="R42" s="31" t="s">
        <v>16</v>
      </c>
      <c r="S42" s="194">
        <f>SUM(S40:S41)</f>
        <v>0</v>
      </c>
      <c r="T42" s="194">
        <f>SUM(T40:T41)</f>
        <v>0</v>
      </c>
      <c r="U42" s="194">
        <f>SUM(U40:U41)</f>
        <v>0</v>
      </c>
      <c r="V42" s="209">
        <f>SUM(V40:V41)</f>
        <v>0</v>
      </c>
      <c r="W42" s="305"/>
    </row>
    <row r="43" spans="1:23" ht="15" customHeight="1" x14ac:dyDescent="0.2">
      <c r="A43" s="310"/>
      <c r="B43" s="313" t="s">
        <v>17</v>
      </c>
      <c r="C43" s="42"/>
      <c r="D43" s="242"/>
      <c r="E43" s="242"/>
      <c r="F43" s="242"/>
      <c r="G43" s="246"/>
      <c r="H43" s="175" t="s">
        <v>134</v>
      </c>
      <c r="I43" s="184">
        <v>2</v>
      </c>
      <c r="J43" s="184">
        <v>2</v>
      </c>
      <c r="K43" s="184"/>
      <c r="L43" s="204"/>
      <c r="M43" s="82" t="s">
        <v>87</v>
      </c>
      <c r="N43" s="184">
        <v>2</v>
      </c>
      <c r="O43" s="184">
        <v>2</v>
      </c>
      <c r="P43" s="215"/>
      <c r="Q43" s="216"/>
      <c r="R43" s="122"/>
      <c r="S43" s="207"/>
      <c r="T43" s="207"/>
      <c r="U43" s="207"/>
      <c r="V43" s="208"/>
      <c r="W43" s="235">
        <v>8</v>
      </c>
    </row>
    <row r="44" spans="1:23" ht="15" customHeight="1" x14ac:dyDescent="0.25">
      <c r="A44" s="310"/>
      <c r="B44" s="313"/>
      <c r="C44" s="27"/>
      <c r="D44" s="115"/>
      <c r="E44" s="115"/>
      <c r="F44" s="251"/>
      <c r="G44" s="252"/>
      <c r="H44" s="175" t="s">
        <v>94</v>
      </c>
      <c r="I44" s="186"/>
      <c r="J44" s="186"/>
      <c r="K44" s="186">
        <v>2</v>
      </c>
      <c r="L44" s="205">
        <v>2</v>
      </c>
      <c r="M44" s="80" t="s">
        <v>90</v>
      </c>
      <c r="N44" s="186"/>
      <c r="O44" s="186"/>
      <c r="P44" s="186">
        <v>2</v>
      </c>
      <c r="Q44" s="205">
        <v>2</v>
      </c>
      <c r="R44" s="103"/>
      <c r="S44" s="224"/>
      <c r="T44" s="224"/>
      <c r="U44" s="226"/>
      <c r="V44" s="227"/>
      <c r="W44" s="304" t="s">
        <v>136</v>
      </c>
    </row>
    <row r="45" spans="1:23" ht="15" customHeight="1" thickBot="1" x14ac:dyDescent="0.3">
      <c r="A45" s="311"/>
      <c r="B45" s="315"/>
      <c r="C45" s="120" t="s">
        <v>18</v>
      </c>
      <c r="D45" s="194">
        <f>SUM(D43:D44)</f>
        <v>0</v>
      </c>
      <c r="E45" s="194">
        <f>SUM(E43:E44)</f>
        <v>0</v>
      </c>
      <c r="F45" s="194">
        <f>SUM(F43:F44)</f>
        <v>0</v>
      </c>
      <c r="G45" s="194">
        <f>SUM(G43:G44)</f>
        <v>0</v>
      </c>
      <c r="H45" s="31" t="s">
        <v>18</v>
      </c>
      <c r="I45" s="194">
        <f>SUM(I43:I44)</f>
        <v>2</v>
      </c>
      <c r="J45" s="194">
        <f>SUM(J43:J44)</f>
        <v>2</v>
      </c>
      <c r="K45" s="194">
        <f>SUM(K43:K44)</f>
        <v>2</v>
      </c>
      <c r="L45" s="209">
        <f>SUM(L43:L44)</f>
        <v>2</v>
      </c>
      <c r="M45" s="19" t="s">
        <v>18</v>
      </c>
      <c r="N45" s="183">
        <f>SUM(N43:N44)</f>
        <v>2</v>
      </c>
      <c r="O45" s="183">
        <f>SUM(O43:O44)</f>
        <v>2</v>
      </c>
      <c r="P45" s="183">
        <f>SUM(P43:P44)</f>
        <v>2</v>
      </c>
      <c r="Q45" s="183">
        <f>SUM(Q43:Q44)</f>
        <v>2</v>
      </c>
      <c r="R45" s="19" t="s">
        <v>18</v>
      </c>
      <c r="S45" s="183">
        <f>SUM(S36:S44)</f>
        <v>0</v>
      </c>
      <c r="T45" s="183">
        <f>SUM(T36:T44)</f>
        <v>0</v>
      </c>
      <c r="U45" s="183">
        <f>SUM(U36:U44)</f>
        <v>6</v>
      </c>
      <c r="V45" s="210">
        <f>SUM(V36:V44)</f>
        <v>6</v>
      </c>
      <c r="W45" s="306"/>
    </row>
    <row r="46" spans="1:23" ht="15" customHeight="1" thickBot="1" x14ac:dyDescent="0.25">
      <c r="A46" s="69"/>
      <c r="B46" s="35"/>
      <c r="C46" s="36" t="s">
        <v>19</v>
      </c>
      <c r="D46" s="196">
        <f>D42+D45</f>
        <v>2</v>
      </c>
      <c r="E46" s="196">
        <f>E42+E45</f>
        <v>2</v>
      </c>
      <c r="F46" s="196">
        <f>F42+F45</f>
        <v>0</v>
      </c>
      <c r="G46" s="197">
        <f>G42+G45</f>
        <v>0</v>
      </c>
      <c r="H46" s="36" t="s">
        <v>19</v>
      </c>
      <c r="I46" s="196">
        <f>I42+I45</f>
        <v>2</v>
      </c>
      <c r="J46" s="196">
        <f>J42+J45</f>
        <v>2</v>
      </c>
      <c r="K46" s="196">
        <f>K42+K45</f>
        <v>4</v>
      </c>
      <c r="L46" s="228">
        <f>L42+L45</f>
        <v>4</v>
      </c>
      <c r="M46" s="37" t="s">
        <v>19</v>
      </c>
      <c r="N46" s="196">
        <f>N42+N45</f>
        <v>4</v>
      </c>
      <c r="O46" s="196">
        <f>O42+O45</f>
        <v>4</v>
      </c>
      <c r="P46" s="196">
        <f>P42+P45</f>
        <v>2</v>
      </c>
      <c r="Q46" s="196">
        <f>Q42+Q45</f>
        <v>2</v>
      </c>
      <c r="R46" s="36" t="s">
        <v>19</v>
      </c>
      <c r="S46" s="196">
        <f>S42+S45</f>
        <v>0</v>
      </c>
      <c r="T46" s="196">
        <f>T42+T45</f>
        <v>0</v>
      </c>
      <c r="U46" s="196">
        <f>U42+U45</f>
        <v>6</v>
      </c>
      <c r="V46" s="228">
        <f>V42+V45</f>
        <v>6</v>
      </c>
      <c r="W46" s="235"/>
    </row>
    <row r="47" spans="1:23" ht="15" customHeight="1" x14ac:dyDescent="0.25">
      <c r="A47" s="309" t="s">
        <v>42</v>
      </c>
      <c r="B47" s="312" t="s">
        <v>17</v>
      </c>
      <c r="C47" s="89" t="s">
        <v>140</v>
      </c>
      <c r="D47" s="105">
        <v>2</v>
      </c>
      <c r="E47" s="105">
        <v>2</v>
      </c>
      <c r="F47" s="105"/>
      <c r="G47" s="106"/>
      <c r="H47" s="107" t="s">
        <v>141</v>
      </c>
      <c r="I47" s="108">
        <v>2</v>
      </c>
      <c r="J47" s="108">
        <v>2</v>
      </c>
      <c r="K47" s="108"/>
      <c r="L47" s="109"/>
      <c r="M47" s="107" t="s">
        <v>142</v>
      </c>
      <c r="N47" s="108">
        <v>2</v>
      </c>
      <c r="O47" s="108">
        <v>2</v>
      </c>
      <c r="P47" s="108"/>
      <c r="Q47" s="109"/>
      <c r="R47" s="110" t="s">
        <v>143</v>
      </c>
      <c r="S47" s="111"/>
      <c r="T47" s="111"/>
      <c r="U47" s="112">
        <v>2</v>
      </c>
      <c r="V47" s="113">
        <v>2</v>
      </c>
      <c r="W47" s="307" t="s">
        <v>137</v>
      </c>
    </row>
    <row r="48" spans="1:23" ht="15" customHeight="1" x14ac:dyDescent="0.25">
      <c r="A48" s="310"/>
      <c r="B48" s="313"/>
      <c r="C48" s="107" t="s">
        <v>144</v>
      </c>
      <c r="D48" s="108">
        <v>2</v>
      </c>
      <c r="E48" s="108">
        <v>2</v>
      </c>
      <c r="F48" s="108"/>
      <c r="G48" s="109"/>
      <c r="H48" s="107" t="s">
        <v>145</v>
      </c>
      <c r="I48" s="108"/>
      <c r="J48" s="108"/>
      <c r="K48" s="108">
        <v>2</v>
      </c>
      <c r="L48" s="109">
        <v>2</v>
      </c>
      <c r="M48" s="107" t="s">
        <v>146</v>
      </c>
      <c r="N48" s="108">
        <v>2</v>
      </c>
      <c r="O48" s="108">
        <v>2</v>
      </c>
      <c r="P48" s="108"/>
      <c r="Q48" s="109"/>
      <c r="R48" s="114" t="s">
        <v>147</v>
      </c>
      <c r="S48" s="115"/>
      <c r="T48" s="115"/>
      <c r="U48" s="116">
        <v>2</v>
      </c>
      <c r="V48" s="117">
        <v>2</v>
      </c>
      <c r="W48" s="308"/>
    </row>
    <row r="49" spans="1:23" ht="15" customHeight="1" x14ac:dyDescent="0.25">
      <c r="A49" s="310"/>
      <c r="B49" s="313"/>
      <c r="C49" s="137" t="s">
        <v>148</v>
      </c>
      <c r="D49" s="108">
        <v>3</v>
      </c>
      <c r="E49" s="108">
        <v>3</v>
      </c>
      <c r="F49" s="108"/>
      <c r="G49" s="109"/>
      <c r="H49" s="107" t="s">
        <v>149</v>
      </c>
      <c r="I49" s="108"/>
      <c r="J49" s="108"/>
      <c r="K49" s="108">
        <v>2</v>
      </c>
      <c r="L49" s="109">
        <v>2</v>
      </c>
      <c r="M49" s="107" t="s">
        <v>150</v>
      </c>
      <c r="N49" s="108">
        <v>2</v>
      </c>
      <c r="O49" s="108">
        <v>2</v>
      </c>
      <c r="P49" s="181"/>
      <c r="Q49" s="182"/>
      <c r="R49" s="66"/>
      <c r="S49" s="229"/>
      <c r="T49" s="229"/>
      <c r="U49" s="229"/>
      <c r="V49" s="230"/>
      <c r="W49" s="308"/>
    </row>
    <row r="50" spans="1:23" ht="15" customHeight="1" x14ac:dyDescent="0.25">
      <c r="A50" s="310"/>
      <c r="B50" s="313"/>
      <c r="C50" s="107" t="s">
        <v>151</v>
      </c>
      <c r="D50" s="108"/>
      <c r="E50" s="108"/>
      <c r="F50" s="108">
        <v>3</v>
      </c>
      <c r="G50" s="109">
        <v>3</v>
      </c>
      <c r="H50" s="107" t="s">
        <v>152</v>
      </c>
      <c r="I50" s="108"/>
      <c r="J50" s="108"/>
      <c r="K50" s="108">
        <v>3</v>
      </c>
      <c r="L50" s="109">
        <v>3</v>
      </c>
      <c r="M50" s="107" t="s">
        <v>153</v>
      </c>
      <c r="N50" s="108"/>
      <c r="O50" s="108"/>
      <c r="P50" s="108">
        <v>2</v>
      </c>
      <c r="Q50" s="109">
        <v>2</v>
      </c>
      <c r="R50" s="23"/>
      <c r="S50" s="148"/>
      <c r="T50" s="148"/>
      <c r="U50" s="154"/>
      <c r="V50" s="231"/>
      <c r="W50" s="308"/>
    </row>
    <row r="51" spans="1:23" ht="15" customHeight="1" x14ac:dyDescent="0.25">
      <c r="A51" s="310"/>
      <c r="B51" s="313"/>
      <c r="C51" s="107" t="s">
        <v>154</v>
      </c>
      <c r="D51" s="108"/>
      <c r="E51" s="108"/>
      <c r="F51" s="108">
        <v>2</v>
      </c>
      <c r="G51" s="109">
        <v>2</v>
      </c>
      <c r="H51" s="258"/>
      <c r="I51" s="259"/>
      <c r="J51" s="259"/>
      <c r="K51" s="259"/>
      <c r="L51" s="260"/>
      <c r="M51" s="107" t="s">
        <v>155</v>
      </c>
      <c r="N51" s="108"/>
      <c r="O51" s="108"/>
      <c r="P51" s="108">
        <v>2</v>
      </c>
      <c r="Q51" s="109">
        <v>2</v>
      </c>
      <c r="R51" s="23"/>
      <c r="S51" s="154"/>
      <c r="T51" s="154"/>
      <c r="U51" s="148"/>
      <c r="V51" s="151"/>
      <c r="W51" s="308"/>
    </row>
    <row r="52" spans="1:23" ht="15" customHeight="1" x14ac:dyDescent="0.25">
      <c r="A52" s="310"/>
      <c r="B52" s="313"/>
      <c r="C52" s="261" t="s">
        <v>156</v>
      </c>
      <c r="D52" s="181"/>
      <c r="E52" s="181"/>
      <c r="F52" s="181">
        <v>2</v>
      </c>
      <c r="G52" s="182">
        <v>2</v>
      </c>
      <c r="H52" s="18"/>
      <c r="I52" s="262"/>
      <c r="J52" s="262"/>
      <c r="K52" s="262"/>
      <c r="L52" s="263"/>
      <c r="M52" s="107" t="s">
        <v>157</v>
      </c>
      <c r="N52" s="108"/>
      <c r="O52" s="108"/>
      <c r="P52" s="108">
        <v>2</v>
      </c>
      <c r="Q52" s="109">
        <v>2</v>
      </c>
      <c r="R52" s="29"/>
      <c r="S52" s="154"/>
      <c r="T52" s="154"/>
      <c r="U52" s="154"/>
      <c r="V52" s="231"/>
      <c r="W52" s="308"/>
    </row>
    <row r="53" spans="1:23" ht="15" customHeight="1" thickBot="1" x14ac:dyDescent="0.3">
      <c r="A53" s="311"/>
      <c r="B53" s="315"/>
      <c r="C53" s="19"/>
      <c r="D53" s="183">
        <f>D47+D48+D49+D50+D51+D52</f>
        <v>7</v>
      </c>
      <c r="E53" s="183">
        <f t="shared" ref="E53:G53" si="10">E47+E48+E49+E50+E51+E52</f>
        <v>7</v>
      </c>
      <c r="F53" s="183">
        <f t="shared" si="10"/>
        <v>7</v>
      </c>
      <c r="G53" s="183">
        <f t="shared" si="10"/>
        <v>7</v>
      </c>
      <c r="H53" s="19"/>
      <c r="I53" s="183">
        <f>I47+I48+I49+I50+I51+I52</f>
        <v>2</v>
      </c>
      <c r="J53" s="183">
        <f t="shared" ref="J53:L53" si="11">J47+J48+J49+J50+J51+J52</f>
        <v>2</v>
      </c>
      <c r="K53" s="183">
        <f t="shared" si="11"/>
        <v>7</v>
      </c>
      <c r="L53" s="183">
        <f t="shared" si="11"/>
        <v>7</v>
      </c>
      <c r="M53" s="19"/>
      <c r="N53" s="183">
        <f>N47+N48+N49+N50+N51+N52</f>
        <v>6</v>
      </c>
      <c r="O53" s="183">
        <f t="shared" ref="O53:Q53" si="12">O47+O48+O49+O50+O51+O52</f>
        <v>6</v>
      </c>
      <c r="P53" s="183">
        <f t="shared" si="12"/>
        <v>6</v>
      </c>
      <c r="Q53" s="183">
        <f t="shared" si="12"/>
        <v>6</v>
      </c>
      <c r="R53" s="19"/>
      <c r="S53" s="183">
        <f>SUM(S50:S52)</f>
        <v>0</v>
      </c>
      <c r="T53" s="183">
        <f>SUM(T50:T52)</f>
        <v>0</v>
      </c>
      <c r="U53" s="183">
        <f>U47+U48+U49+U50+U51+U52</f>
        <v>4</v>
      </c>
      <c r="V53" s="183">
        <f>V47+V48+V49+V50+V51+V52</f>
        <v>4</v>
      </c>
      <c r="W53" s="76"/>
    </row>
    <row r="54" spans="1:23" s="65" customFormat="1" ht="15" customHeight="1" x14ac:dyDescent="0.25">
      <c r="A54" s="316" t="s">
        <v>43</v>
      </c>
      <c r="B54" s="317"/>
      <c r="C54" s="318"/>
      <c r="D54" s="278" t="s">
        <v>44</v>
      </c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80"/>
    </row>
    <row r="55" spans="1:23" ht="15" customHeight="1" x14ac:dyDescent="0.25">
      <c r="A55" s="281" t="s">
        <v>52</v>
      </c>
      <c r="B55" s="282"/>
      <c r="C55" s="283"/>
      <c r="D55" s="284" t="s">
        <v>106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6"/>
    </row>
    <row r="56" spans="1:23" ht="15" customHeight="1" x14ac:dyDescent="0.25">
      <c r="A56" s="281" t="s">
        <v>53</v>
      </c>
      <c r="B56" s="282"/>
      <c r="C56" s="283"/>
      <c r="D56" s="284" t="s">
        <v>51</v>
      </c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6"/>
    </row>
    <row r="57" spans="1:23" ht="15" customHeight="1" x14ac:dyDescent="0.25">
      <c r="A57" s="281" t="s">
        <v>50</v>
      </c>
      <c r="B57" s="282"/>
      <c r="C57" s="283"/>
      <c r="D57" s="264" t="s">
        <v>54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6"/>
    </row>
    <row r="58" spans="1:23" s="45" customFormat="1" ht="15.95" customHeight="1" thickBot="1" x14ac:dyDescent="0.3">
      <c r="A58" s="287"/>
      <c r="B58" s="288"/>
      <c r="C58" s="267" t="s">
        <v>46</v>
      </c>
      <c r="D58" s="289" t="s">
        <v>45</v>
      </c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1"/>
    </row>
    <row r="59" spans="1:23" ht="14.1" customHeight="1" x14ac:dyDescent="0.25">
      <c r="A59" s="292" t="s">
        <v>47</v>
      </c>
      <c r="B59" s="293"/>
      <c r="C59" s="298" t="s">
        <v>99</v>
      </c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124"/>
    </row>
    <row r="60" spans="1:23" ht="14.1" customHeight="1" x14ac:dyDescent="0.25">
      <c r="A60" s="294"/>
      <c r="B60" s="295"/>
      <c r="C60" s="302" t="s">
        <v>107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125"/>
    </row>
    <row r="61" spans="1:23" ht="14.1" customHeight="1" x14ac:dyDescent="0.25">
      <c r="A61" s="294"/>
      <c r="B61" s="295"/>
      <c r="C61" s="300" t="s">
        <v>100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125"/>
    </row>
    <row r="62" spans="1:23" ht="14.1" customHeight="1" x14ac:dyDescent="0.25">
      <c r="A62" s="294"/>
      <c r="B62" s="295"/>
      <c r="C62" s="270" t="s">
        <v>101</v>
      </c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2"/>
    </row>
    <row r="63" spans="1:23" ht="14.1" customHeight="1" x14ac:dyDescent="0.25">
      <c r="A63" s="294"/>
      <c r="B63" s="295"/>
      <c r="C63" s="270" t="s">
        <v>102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2"/>
    </row>
    <row r="64" spans="1:23" ht="14.1" customHeight="1" x14ac:dyDescent="0.25">
      <c r="A64" s="294"/>
      <c r="B64" s="295"/>
      <c r="C64" s="273" t="s">
        <v>105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5"/>
      <c r="O64" s="275"/>
      <c r="P64" s="275"/>
      <c r="Q64" s="275"/>
      <c r="R64" s="275"/>
      <c r="S64" s="276"/>
      <c r="T64" s="276"/>
      <c r="U64" s="276"/>
      <c r="V64" s="276"/>
      <c r="W64" s="277"/>
    </row>
    <row r="65" spans="1:23" ht="14.1" customHeight="1" x14ac:dyDescent="0.25">
      <c r="A65" s="294"/>
      <c r="B65" s="295"/>
      <c r="C65" s="268" t="s">
        <v>160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134"/>
    </row>
    <row r="66" spans="1:23" ht="14.1" customHeight="1" x14ac:dyDescent="0.25">
      <c r="A66" s="294"/>
      <c r="B66" s="295"/>
      <c r="C66" s="273" t="s">
        <v>159</v>
      </c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7"/>
    </row>
    <row r="67" spans="1:23" s="62" customFormat="1" ht="14.1" customHeight="1" x14ac:dyDescent="0.25">
      <c r="A67" s="294"/>
      <c r="B67" s="295"/>
      <c r="C67" s="126" t="s">
        <v>103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  <c r="O67" s="128"/>
      <c r="P67" s="128"/>
      <c r="Q67" s="128"/>
      <c r="R67" s="128"/>
      <c r="S67" s="128"/>
      <c r="T67" s="128"/>
      <c r="U67" s="128"/>
      <c r="V67" s="128"/>
      <c r="W67" s="129"/>
    </row>
    <row r="68" spans="1:23" s="63" customFormat="1" ht="14.1" customHeight="1" thickBot="1" x14ac:dyDescent="0.3">
      <c r="A68" s="296"/>
      <c r="B68" s="297"/>
      <c r="C68" s="130" t="s">
        <v>104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2"/>
      <c r="O68" s="132"/>
      <c r="P68" s="132"/>
      <c r="Q68" s="132"/>
      <c r="R68" s="132"/>
      <c r="S68" s="132"/>
      <c r="T68" s="132"/>
      <c r="U68" s="132"/>
      <c r="V68" s="132"/>
      <c r="W68" s="133"/>
    </row>
    <row r="70" spans="1:23" ht="15.75" x14ac:dyDescent="0.25">
      <c r="C70" s="64" t="s">
        <v>36</v>
      </c>
      <c r="D70" s="57"/>
      <c r="E70" s="57"/>
      <c r="G70" s="57" t="s">
        <v>37</v>
      </c>
      <c r="H70" s="57"/>
      <c r="L70" s="57" t="s">
        <v>38</v>
      </c>
      <c r="Q70" s="57" t="s">
        <v>35</v>
      </c>
    </row>
    <row r="71" spans="1:23" x14ac:dyDescent="0.25">
      <c r="C71" s="61"/>
    </row>
    <row r="72" spans="1:23" s="57" customFormat="1" ht="15.75" x14ac:dyDescent="0.25">
      <c r="C72" s="64"/>
    </row>
  </sheetData>
  <mergeCells count="62">
    <mergeCell ref="A20:A23"/>
    <mergeCell ref="B20:B23"/>
    <mergeCell ref="W22:W23"/>
    <mergeCell ref="B24:B31"/>
    <mergeCell ref="B36:B38"/>
    <mergeCell ref="A24:A31"/>
    <mergeCell ref="W20:W21"/>
    <mergeCell ref="B32:B35"/>
    <mergeCell ref="A32:A38"/>
    <mergeCell ref="W24:W27"/>
    <mergeCell ref="W28:W31"/>
    <mergeCell ref="W32:W33"/>
    <mergeCell ref="W34:W35"/>
    <mergeCell ref="W37:W38"/>
    <mergeCell ref="A4:B14"/>
    <mergeCell ref="W4:W19"/>
    <mergeCell ref="A15:B19"/>
    <mergeCell ref="A2:A3"/>
    <mergeCell ref="C2:C3"/>
    <mergeCell ref="D2:E2"/>
    <mergeCell ref="F2:G2"/>
    <mergeCell ref="H2:H3"/>
    <mergeCell ref="I2:J2"/>
    <mergeCell ref="B1:B3"/>
    <mergeCell ref="C1:G1"/>
    <mergeCell ref="H1:L1"/>
    <mergeCell ref="M1:Q1"/>
    <mergeCell ref="R1:V1"/>
    <mergeCell ref="W1:W3"/>
    <mergeCell ref="K2:L2"/>
    <mergeCell ref="U2:V2"/>
    <mergeCell ref="M2:M3"/>
    <mergeCell ref="N2:O2"/>
    <mergeCell ref="P2:Q2"/>
    <mergeCell ref="R2:R3"/>
    <mergeCell ref="S2:T2"/>
    <mergeCell ref="W41:W42"/>
    <mergeCell ref="W44:W45"/>
    <mergeCell ref="W47:W52"/>
    <mergeCell ref="A55:C55"/>
    <mergeCell ref="D55:W55"/>
    <mergeCell ref="A40:A45"/>
    <mergeCell ref="B40:B42"/>
    <mergeCell ref="B43:B45"/>
    <mergeCell ref="A47:A53"/>
    <mergeCell ref="B47:B53"/>
    <mergeCell ref="A54:C54"/>
    <mergeCell ref="C65:V65"/>
    <mergeCell ref="C62:W62"/>
    <mergeCell ref="C63:W63"/>
    <mergeCell ref="C64:W64"/>
    <mergeCell ref="D54:W54"/>
    <mergeCell ref="A56:C56"/>
    <mergeCell ref="D56:W56"/>
    <mergeCell ref="A57:C57"/>
    <mergeCell ref="A58:B58"/>
    <mergeCell ref="D58:W58"/>
    <mergeCell ref="A59:B68"/>
    <mergeCell ref="C59:V59"/>
    <mergeCell ref="C61:V61"/>
    <mergeCell ref="C66:W66"/>
    <mergeCell ref="C60:V60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headerFooter>
    <oddHeader>&amp;C&amp;"標楷體,粗體"&amp;14環球科技大學   應用外語系日四技課程科目表(105學年度入學適用)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O18" sqref="O18"/>
    </sheetView>
  </sheetViews>
  <sheetFormatPr defaultRowHeight="16.5" x14ac:dyDescent="0.25"/>
  <cols>
    <col min="1" max="1" width="9.875" customWidth="1"/>
    <col min="2" max="5" width="7.625" customWidth="1"/>
    <col min="6" max="7" width="10.75" customWidth="1"/>
    <col min="8" max="12" width="7.625" customWidth="1"/>
    <col min="13" max="13" width="7.625" style="7" customWidth="1"/>
  </cols>
  <sheetData>
    <row r="1" spans="1:13" ht="26.25" customHeight="1" x14ac:dyDescent="0.25">
      <c r="A1" s="372" t="s">
        <v>20</v>
      </c>
      <c r="B1" s="374" t="s">
        <v>21</v>
      </c>
      <c r="C1" s="374" t="s">
        <v>22</v>
      </c>
      <c r="D1" s="365" t="s">
        <v>43</v>
      </c>
      <c r="E1" s="376"/>
      <c r="F1" s="365" t="s">
        <v>41</v>
      </c>
      <c r="G1" s="377"/>
      <c r="H1" s="365" t="s">
        <v>23</v>
      </c>
      <c r="I1" s="377"/>
      <c r="J1" s="363" t="s">
        <v>42</v>
      </c>
      <c r="K1" s="364"/>
      <c r="L1" s="365" t="s">
        <v>1</v>
      </c>
      <c r="M1" s="366"/>
    </row>
    <row r="2" spans="1:13" x14ac:dyDescent="0.25">
      <c r="A2" s="373"/>
      <c r="B2" s="375"/>
      <c r="C2" s="375"/>
      <c r="D2" s="52" t="s">
        <v>2</v>
      </c>
      <c r="E2" s="53" t="s">
        <v>3</v>
      </c>
      <c r="F2" s="52" t="s">
        <v>2</v>
      </c>
      <c r="G2" s="53" t="s">
        <v>3</v>
      </c>
      <c r="H2" s="52" t="s">
        <v>2</v>
      </c>
      <c r="I2" s="53" t="s">
        <v>3</v>
      </c>
      <c r="J2" s="52" t="s">
        <v>2</v>
      </c>
      <c r="K2" s="53" t="s">
        <v>3</v>
      </c>
      <c r="L2" s="52" t="s">
        <v>2</v>
      </c>
      <c r="M2" s="54" t="s">
        <v>3</v>
      </c>
    </row>
    <row r="3" spans="1:13" ht="21.95" customHeight="1" x14ac:dyDescent="0.25">
      <c r="A3" s="1" t="s">
        <v>24</v>
      </c>
      <c r="B3" s="4" t="s">
        <v>25</v>
      </c>
      <c r="C3" s="4" t="s">
        <v>26</v>
      </c>
      <c r="D3" s="4">
        <v>8</v>
      </c>
      <c r="E3" s="4">
        <v>10</v>
      </c>
      <c r="F3" s="4">
        <v>12</v>
      </c>
      <c r="G3" s="4">
        <v>12</v>
      </c>
      <c r="H3" s="4">
        <v>0</v>
      </c>
      <c r="I3" s="4">
        <v>0</v>
      </c>
      <c r="J3" s="4">
        <v>7</v>
      </c>
      <c r="K3" s="4">
        <v>7</v>
      </c>
      <c r="L3" s="55">
        <f t="shared" ref="L3:M10" si="0">SUM(F3+H3+D3+J3)</f>
        <v>27</v>
      </c>
      <c r="M3" s="56">
        <f t="shared" si="0"/>
        <v>29</v>
      </c>
    </row>
    <row r="4" spans="1:13" ht="21.95" customHeight="1" x14ac:dyDescent="0.25">
      <c r="A4" s="3" t="s">
        <v>24</v>
      </c>
      <c r="B4" s="4" t="s">
        <v>25</v>
      </c>
      <c r="C4" s="4" t="s">
        <v>27</v>
      </c>
      <c r="D4" s="4">
        <v>10</v>
      </c>
      <c r="E4" s="4">
        <v>12</v>
      </c>
      <c r="F4" s="2">
        <v>12</v>
      </c>
      <c r="G4" s="2">
        <v>12</v>
      </c>
      <c r="H4" s="2">
        <v>0</v>
      </c>
      <c r="I4" s="2">
        <v>0</v>
      </c>
      <c r="J4" s="4">
        <v>7</v>
      </c>
      <c r="K4" s="4">
        <v>7</v>
      </c>
      <c r="L4" s="55">
        <f t="shared" si="0"/>
        <v>29</v>
      </c>
      <c r="M4" s="56">
        <f t="shared" si="0"/>
        <v>31</v>
      </c>
    </row>
    <row r="5" spans="1:13" ht="21.95" customHeight="1" x14ac:dyDescent="0.25">
      <c r="A5" s="1" t="s">
        <v>24</v>
      </c>
      <c r="B5" s="4" t="s">
        <v>28</v>
      </c>
      <c r="C5" s="2" t="s">
        <v>26</v>
      </c>
      <c r="D5" s="2">
        <v>8</v>
      </c>
      <c r="E5" s="2">
        <v>8</v>
      </c>
      <c r="F5" s="2">
        <v>10</v>
      </c>
      <c r="G5" s="2">
        <v>10</v>
      </c>
      <c r="H5" s="2">
        <v>4</v>
      </c>
      <c r="I5" s="2">
        <v>4</v>
      </c>
      <c r="J5" s="4">
        <v>2</v>
      </c>
      <c r="K5" s="4">
        <v>2</v>
      </c>
      <c r="L5" s="55">
        <f t="shared" si="0"/>
        <v>24</v>
      </c>
      <c r="M5" s="56">
        <f t="shared" si="0"/>
        <v>24</v>
      </c>
    </row>
    <row r="6" spans="1:13" ht="21.95" customHeight="1" x14ac:dyDescent="0.25">
      <c r="A6" s="3" t="s">
        <v>24</v>
      </c>
      <c r="B6" s="4" t="s">
        <v>28</v>
      </c>
      <c r="C6" s="4" t="s">
        <v>27</v>
      </c>
      <c r="D6" s="2">
        <v>8</v>
      </c>
      <c r="E6" s="2">
        <v>8</v>
      </c>
      <c r="F6" s="2">
        <v>8</v>
      </c>
      <c r="G6" s="2">
        <v>8</v>
      </c>
      <c r="H6" s="2">
        <v>4</v>
      </c>
      <c r="I6" s="2">
        <v>4</v>
      </c>
      <c r="J6" s="4">
        <v>7</v>
      </c>
      <c r="K6" s="4">
        <v>7</v>
      </c>
      <c r="L6" s="55">
        <f t="shared" si="0"/>
        <v>27</v>
      </c>
      <c r="M6" s="56">
        <f t="shared" si="0"/>
        <v>27</v>
      </c>
    </row>
    <row r="7" spans="1:13" ht="21.95" customHeight="1" x14ac:dyDescent="0.25">
      <c r="A7" s="1" t="s">
        <v>24</v>
      </c>
      <c r="B7" s="4" t="s">
        <v>29</v>
      </c>
      <c r="C7" s="2" t="s">
        <v>26</v>
      </c>
      <c r="D7" s="2">
        <v>1</v>
      </c>
      <c r="E7" s="2">
        <v>1</v>
      </c>
      <c r="F7" s="2">
        <v>8</v>
      </c>
      <c r="G7" s="2">
        <v>8</v>
      </c>
      <c r="H7" s="2">
        <v>2</v>
      </c>
      <c r="I7" s="2">
        <v>2</v>
      </c>
      <c r="J7" s="4">
        <v>6</v>
      </c>
      <c r="K7" s="4">
        <v>6</v>
      </c>
      <c r="L7" s="55">
        <f t="shared" si="0"/>
        <v>17</v>
      </c>
      <c r="M7" s="56">
        <f t="shared" si="0"/>
        <v>17</v>
      </c>
    </row>
    <row r="8" spans="1:13" ht="21.95" customHeight="1" x14ac:dyDescent="0.25">
      <c r="A8" s="3" t="s">
        <v>24</v>
      </c>
      <c r="B8" s="4" t="s">
        <v>29</v>
      </c>
      <c r="C8" s="4" t="s">
        <v>27</v>
      </c>
      <c r="D8" s="2">
        <v>1</v>
      </c>
      <c r="E8" s="2">
        <v>1</v>
      </c>
      <c r="F8" s="2">
        <v>10</v>
      </c>
      <c r="G8" s="2">
        <v>10</v>
      </c>
      <c r="H8" s="2">
        <v>2</v>
      </c>
      <c r="I8" s="2">
        <v>2</v>
      </c>
      <c r="J8" s="2">
        <v>6</v>
      </c>
      <c r="K8" s="2">
        <v>6</v>
      </c>
      <c r="L8" s="55">
        <f t="shared" si="0"/>
        <v>19</v>
      </c>
      <c r="M8" s="56">
        <f t="shared" si="0"/>
        <v>19</v>
      </c>
    </row>
    <row r="9" spans="1:13" ht="21.95" customHeight="1" x14ac:dyDescent="0.25">
      <c r="A9" s="1" t="s">
        <v>24</v>
      </c>
      <c r="B9" s="4" t="s">
        <v>30</v>
      </c>
      <c r="C9" s="2" t="s">
        <v>26</v>
      </c>
      <c r="D9" s="2">
        <v>0</v>
      </c>
      <c r="E9" s="2">
        <v>0</v>
      </c>
      <c r="F9" s="2">
        <v>9</v>
      </c>
      <c r="G9" s="2">
        <v>9</v>
      </c>
      <c r="H9" s="2">
        <v>0</v>
      </c>
      <c r="I9" s="2">
        <v>0</v>
      </c>
      <c r="J9" s="2">
        <v>0</v>
      </c>
      <c r="K9" s="2">
        <v>0</v>
      </c>
      <c r="L9" s="55">
        <f t="shared" si="0"/>
        <v>9</v>
      </c>
      <c r="M9" s="56">
        <f t="shared" si="0"/>
        <v>9</v>
      </c>
    </row>
    <row r="10" spans="1:13" ht="21.95" customHeight="1" thickBot="1" x14ac:dyDescent="0.3">
      <c r="A10" s="3" t="s">
        <v>24</v>
      </c>
      <c r="B10" s="4" t="s">
        <v>30</v>
      </c>
      <c r="C10" s="4" t="s">
        <v>27</v>
      </c>
      <c r="D10" s="2">
        <v>0</v>
      </c>
      <c r="E10" s="2">
        <v>0</v>
      </c>
      <c r="F10" s="2">
        <v>3</v>
      </c>
      <c r="G10" s="2">
        <v>3</v>
      </c>
      <c r="H10" s="2">
        <v>2</v>
      </c>
      <c r="I10" s="2">
        <v>2</v>
      </c>
      <c r="J10" s="2">
        <v>4</v>
      </c>
      <c r="K10" s="2">
        <v>4</v>
      </c>
      <c r="L10" s="55">
        <f t="shared" si="0"/>
        <v>9</v>
      </c>
      <c r="M10" s="56">
        <f t="shared" si="0"/>
        <v>9</v>
      </c>
    </row>
    <row r="11" spans="1:13" ht="21.95" customHeight="1" thickBot="1" x14ac:dyDescent="0.3">
      <c r="A11" s="367" t="s">
        <v>31</v>
      </c>
      <c r="B11" s="368"/>
      <c r="C11" s="369"/>
      <c r="D11" s="6">
        <f t="shared" ref="D11:M11" si="1">SUM(D3:D10)</f>
        <v>36</v>
      </c>
      <c r="E11" s="6">
        <f t="shared" si="1"/>
        <v>40</v>
      </c>
      <c r="F11" s="5">
        <f t="shared" si="1"/>
        <v>72</v>
      </c>
      <c r="G11" s="5">
        <f t="shared" si="1"/>
        <v>72</v>
      </c>
      <c r="H11" s="5">
        <f t="shared" si="1"/>
        <v>14</v>
      </c>
      <c r="I11" s="5">
        <f t="shared" si="1"/>
        <v>14</v>
      </c>
      <c r="J11" s="51">
        <f t="shared" si="1"/>
        <v>39</v>
      </c>
      <c r="K11" s="51">
        <f t="shared" si="1"/>
        <v>39</v>
      </c>
      <c r="L11" s="6">
        <f t="shared" si="1"/>
        <v>161</v>
      </c>
      <c r="M11" s="68">
        <f t="shared" si="1"/>
        <v>165</v>
      </c>
    </row>
    <row r="12" spans="1:13" s="7" customFormat="1" ht="20.100000000000001" customHeight="1" x14ac:dyDescent="0.25">
      <c r="A12" s="50"/>
      <c r="B12" s="50"/>
      <c r="C12" s="50"/>
      <c r="D12" s="50"/>
      <c r="E12" s="50"/>
      <c r="F12" s="49"/>
      <c r="G12" s="49"/>
      <c r="H12" s="370" t="s">
        <v>48</v>
      </c>
      <c r="I12" s="370"/>
      <c r="J12" s="49"/>
      <c r="K12" s="49"/>
      <c r="L12" s="49"/>
      <c r="M12" s="49"/>
    </row>
    <row r="13" spans="1:13" ht="36.950000000000003" customHeight="1" x14ac:dyDescent="0.25">
      <c r="A13" s="371" t="s">
        <v>32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s="47" customFormat="1" x14ac:dyDescent="0.25">
      <c r="A14" s="47" t="s">
        <v>33</v>
      </c>
      <c r="M14" s="48"/>
    </row>
    <row r="15" spans="1:13" s="47" customFormat="1" x14ac:dyDescent="0.25">
      <c r="A15" s="47" t="s">
        <v>34</v>
      </c>
    </row>
    <row r="16" spans="1:13" s="58" customFormat="1" x14ac:dyDescent="0.25">
      <c r="A16" s="58" t="s">
        <v>39</v>
      </c>
      <c r="F16" s="58" t="s">
        <v>37</v>
      </c>
      <c r="J16" s="58" t="s">
        <v>49</v>
      </c>
      <c r="M16" s="59"/>
    </row>
    <row r="17" spans="2:13" s="58" customFormat="1" x14ac:dyDescent="0.25">
      <c r="M17" s="59"/>
    </row>
    <row r="18" spans="2:13" s="58" customFormat="1" x14ac:dyDescent="0.25">
      <c r="B18" s="60"/>
      <c r="F18" s="60"/>
      <c r="I18" s="60"/>
      <c r="J18" s="60"/>
      <c r="K18" s="60"/>
      <c r="M18" s="59"/>
    </row>
  </sheetData>
  <mergeCells count="11">
    <mergeCell ref="J1:K1"/>
    <mergeCell ref="L1:M1"/>
    <mergeCell ref="A11:C11"/>
    <mergeCell ref="H12:I12"/>
    <mergeCell ref="A13:M13"/>
    <mergeCell ref="A1:A2"/>
    <mergeCell ref="B1:B2"/>
    <mergeCell ref="C1:C2"/>
    <mergeCell ref="D1:E1"/>
    <mergeCell ref="F1:G1"/>
    <mergeCell ref="H1:I1"/>
  </mergeCells>
  <phoneticPr fontId="24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>
    <oddHeader>&amp;C&amp;"標楷體,標準"&amp;18環球科技大學   應用外語系學分配當表(105學年度入學適用)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105日四技應外系</vt:lpstr>
      <vt:lpstr>105學分配當表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2016-04-20T07:31:08Z</cp:lastPrinted>
  <dcterms:created xsi:type="dcterms:W3CDTF">2010-03-03T00:24:27Z</dcterms:created>
  <dcterms:modified xsi:type="dcterms:W3CDTF">2016-09-10T07:07:10Z</dcterms:modified>
</cp:coreProperties>
</file>